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1635" windowWidth="15210" windowHeight="8730"/>
  </bookViews>
  <sheets>
    <sheet name="XmR Template - Median Basis" sheetId="1" r:id="rId1"/>
    <sheet name="XmR Template - Mean Basis" sheetId="3" r:id="rId2"/>
    <sheet name="mscr" sheetId="4" state="veryHidden" r:id="rId3"/>
    <sheet name="Extra" sheetId="2" state="hidden" r:id="rId4"/>
  </sheets>
  <definedNames>
    <definedName name="AverageMd">OFFSET('XmR Template - Median Basis'!$D$16,0,0,COUNT('XmR Template - Median Basis'!$D$16:$D$203))</definedName>
    <definedName name="AverageMn">OFFSET('XmR Template - Mean Basis'!$D$16,0,0,COUNT('XmR Template - Mean Basis'!$D$16:$D$203))</definedName>
    <definedName name="DataMd">OFFSET('XmR Template - Median Basis'!$C$16,0,0,COUNTA('XmR Template - Median Basis'!$C$16:$C$203))</definedName>
    <definedName name="DataMn">OFFSET('XmR Template - Mean Basis'!$C$16,0,0,COUNTA('XmR Template - Mean Basis'!$C$16:$C$203))</definedName>
    <definedName name="LCL_XMd">OFFSET('XmR Template - Median Basis'!$H$16,0,0,COUNT('XmR Template - Median Basis'!$H$16:$H$203))</definedName>
    <definedName name="LCL_XMn">OFFSET('XmR Template - Mean Basis'!$H$16,0,0,COUNT('XmR Template - Mean Basis'!$H$16:$H$203))</definedName>
    <definedName name="PeriodMd">OFFSET('XmR Template - Median Basis'!$B$16,0,0,COUNTA('XmR Template - Median Basis'!$C$16:$C$203))</definedName>
    <definedName name="PeriodMn">OFFSET('XmR Template - Mean Basis'!$B$16,0,0,COUNTA('XmR Template - Mean Basis'!$C$16:$C$203))</definedName>
    <definedName name="R_medianMd">OFFSET('XmR Template - Median Basis'!$F$16,0,0,COUNT('XmR Template - Median Basis'!$F$16:$F$203))</definedName>
    <definedName name="R_medianMn">OFFSET('XmR Template - Mean Basis'!$F$16,0,0,COUNT('XmR Template - Mean Basis'!$F$16:$F$203))</definedName>
    <definedName name="RangeMd">OFFSET('XmR Template - Median Basis'!$E$16,0,0,COUNT('XmR Template - Median Basis'!$E$16:$E$203)+1)</definedName>
    <definedName name="RangeMn">OFFSET('XmR Template - Mean Basis'!$E$16,0,0,COUNT('XmR Template - Mean Basis'!$E$16:$E$203)+1)</definedName>
    <definedName name="UCL_XMd">OFFSET('XmR Template - Median Basis'!$I$16,0,0,COUNT('XmR Template - Median Basis'!$I$16:$I$203))</definedName>
    <definedName name="UCL_XMn">OFFSET('XmR Template - Mean Basis'!$I$16,0,0,COUNT('XmR Template - Mean Basis'!$I$16:$I$203))</definedName>
    <definedName name="URLMd">OFFSET('XmR Template - Median Basis'!$G$16,0,0,COUNT('XmR Template - Median Basis'!$G$16:$G$203))</definedName>
    <definedName name="URLMn">OFFSET('XmR Template - Mean Basis'!$G$16,0,0,COUNT('XmR Template - Mean Basis'!$G$16:$G$203))</definedName>
  </definedNames>
  <calcPr calcId="145621"/>
</workbook>
</file>

<file path=xl/calcChain.xml><?xml version="1.0" encoding="utf-8"?>
<calcChain xmlns="http://schemas.openxmlformats.org/spreadsheetml/2006/main">
  <c r="C14" i="3" l="1"/>
  <c r="C14" i="1"/>
  <c r="E17" i="1" s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E20" i="1"/>
  <c r="E24" i="1"/>
  <c r="E26" i="1"/>
  <c r="E28" i="1"/>
  <c r="E30" i="1"/>
  <c r="E32" i="1"/>
  <c r="E34" i="1"/>
  <c r="E36" i="1"/>
  <c r="E38" i="1"/>
  <c r="E40" i="1"/>
  <c r="E42" i="1"/>
  <c r="E44" i="1"/>
  <c r="E46" i="1"/>
  <c r="E48" i="1"/>
  <c r="E50" i="1"/>
  <c r="E52" i="1"/>
  <c r="E54" i="1"/>
  <c r="E56" i="1"/>
  <c r="E58" i="1"/>
  <c r="E60" i="1"/>
  <c r="E62" i="1"/>
  <c r="E64" i="1"/>
  <c r="E66" i="1"/>
  <c r="E68" i="1"/>
  <c r="E70" i="1"/>
  <c r="E72" i="1"/>
  <c r="E74" i="1"/>
  <c r="E76" i="1"/>
  <c r="E78" i="1"/>
  <c r="E80" i="1"/>
  <c r="E82" i="1"/>
  <c r="E84" i="1"/>
  <c r="E86" i="1"/>
  <c r="E88" i="1"/>
  <c r="E90" i="1"/>
  <c r="E92" i="1"/>
  <c r="E94" i="1"/>
  <c r="E96" i="1"/>
  <c r="E98" i="1"/>
  <c r="E100" i="1"/>
  <c r="E102" i="1"/>
  <c r="E104" i="1"/>
  <c r="E106" i="1"/>
  <c r="E108" i="1"/>
  <c r="E110" i="1"/>
  <c r="E112" i="1"/>
  <c r="E114" i="1"/>
  <c r="E116" i="1"/>
  <c r="E118" i="1"/>
  <c r="E120" i="1"/>
  <c r="E122" i="1"/>
  <c r="E124" i="1"/>
  <c r="E126" i="1"/>
  <c r="E128" i="1"/>
  <c r="E130" i="1"/>
  <c r="E132" i="1"/>
  <c r="E134" i="1"/>
  <c r="E136" i="1"/>
  <c r="E138" i="1"/>
  <c r="E140" i="1"/>
  <c r="E142" i="1"/>
  <c r="E144" i="1"/>
  <c r="E146" i="1"/>
  <c r="E148" i="1"/>
  <c r="E150" i="1"/>
  <c r="E152" i="1"/>
  <c r="E154" i="1"/>
  <c r="E156" i="1"/>
  <c r="E158" i="1"/>
  <c r="E160" i="1"/>
  <c r="E162" i="1"/>
  <c r="E164" i="1"/>
  <c r="E166" i="1"/>
  <c r="E168" i="1"/>
  <c r="E170" i="1"/>
  <c r="E172" i="1"/>
  <c r="E174" i="1"/>
  <c r="E176" i="1"/>
  <c r="E178" i="1"/>
  <c r="E180" i="1"/>
  <c r="E182" i="1"/>
  <c r="E184" i="1"/>
  <c r="E186" i="1"/>
  <c r="E188" i="1"/>
  <c r="E190" i="1"/>
  <c r="E192" i="1"/>
  <c r="E194" i="1"/>
  <c r="E196" i="1"/>
  <c r="E198" i="1"/>
  <c r="E200" i="1"/>
  <c r="E202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F115" i="3"/>
  <c r="G115" i="3" s="1"/>
  <c r="F114" i="3"/>
  <c r="F113" i="3"/>
  <c r="G113" i="3"/>
  <c r="F112" i="3"/>
  <c r="F111" i="3"/>
  <c r="G111" i="3"/>
  <c r="F110" i="3"/>
  <c r="F109" i="3"/>
  <c r="G109" i="3" s="1"/>
  <c r="F108" i="3"/>
  <c r="F107" i="3"/>
  <c r="G107" i="3" s="1"/>
  <c r="F106" i="3"/>
  <c r="F105" i="3"/>
  <c r="G105" i="3"/>
  <c r="F104" i="3"/>
  <c r="F103" i="3"/>
  <c r="G103" i="3"/>
  <c r="F102" i="3"/>
  <c r="G102" i="3" s="1"/>
  <c r="F101" i="3"/>
  <c r="G101" i="3" s="1"/>
  <c r="F100" i="3"/>
  <c r="F99" i="3"/>
  <c r="G99" i="3" s="1"/>
  <c r="F98" i="3"/>
  <c r="F97" i="3"/>
  <c r="G97" i="3"/>
  <c r="F96" i="3"/>
  <c r="G96" i="3" s="1"/>
  <c r="F95" i="3"/>
  <c r="G95" i="3"/>
  <c r="F94" i="3"/>
  <c r="G94" i="3" s="1"/>
  <c r="F93" i="3"/>
  <c r="G93" i="3" s="1"/>
  <c r="F92" i="3"/>
  <c r="G92" i="3" s="1"/>
  <c r="F91" i="3"/>
  <c r="G91" i="3" s="1"/>
  <c r="F90" i="3"/>
  <c r="F89" i="3"/>
  <c r="G89" i="3"/>
  <c r="F88" i="3"/>
  <c r="F87" i="3"/>
  <c r="G87" i="3"/>
  <c r="F86" i="3"/>
  <c r="F85" i="3"/>
  <c r="G85" i="3" s="1"/>
  <c r="F84" i="3"/>
  <c r="F83" i="3"/>
  <c r="G83" i="3" s="1"/>
  <c r="F82" i="3"/>
  <c r="F81" i="3"/>
  <c r="G81" i="3"/>
  <c r="F80" i="3"/>
  <c r="F79" i="3"/>
  <c r="G79" i="3"/>
  <c r="F78" i="3"/>
  <c r="G78" i="3" s="1"/>
  <c r="F77" i="3"/>
  <c r="G77" i="3" s="1"/>
  <c r="F76" i="3"/>
  <c r="F75" i="3"/>
  <c r="G75" i="3" s="1"/>
  <c r="F74" i="3"/>
  <c r="F73" i="3"/>
  <c r="G73" i="3"/>
  <c r="F72" i="3"/>
  <c r="G72" i="3" s="1"/>
  <c r="F71" i="3"/>
  <c r="G71" i="3"/>
  <c r="F70" i="3"/>
  <c r="G70" i="3" s="1"/>
  <c r="F69" i="3"/>
  <c r="G69" i="3" s="1"/>
  <c r="F68" i="3"/>
  <c r="G68" i="3" s="1"/>
  <c r="F67" i="3"/>
  <c r="G67" i="3" s="1"/>
  <c r="F66" i="3"/>
  <c r="F65" i="3"/>
  <c r="G65" i="3"/>
  <c r="F64" i="3"/>
  <c r="F63" i="3"/>
  <c r="G63" i="3"/>
  <c r="F62" i="3"/>
  <c r="F61" i="3"/>
  <c r="G61" i="3" s="1"/>
  <c r="F60" i="3"/>
  <c r="F59" i="3"/>
  <c r="G59" i="3" s="1"/>
  <c r="F58" i="3"/>
  <c r="F57" i="3"/>
  <c r="G57" i="3"/>
  <c r="F56" i="3"/>
  <c r="F55" i="3"/>
  <c r="G55" i="3"/>
  <c r="F54" i="3"/>
  <c r="G54" i="3" s="1"/>
  <c r="F53" i="3"/>
  <c r="G53" i="3" s="1"/>
  <c r="F52" i="3"/>
  <c r="F51" i="3"/>
  <c r="G51" i="3" s="1"/>
  <c r="F50" i="3"/>
  <c r="F49" i="3"/>
  <c r="G49" i="3"/>
  <c r="F48" i="3"/>
  <c r="G48" i="3" s="1"/>
  <c r="F47" i="3"/>
  <c r="G47" i="3"/>
  <c r="F46" i="3"/>
  <c r="G46" i="3" s="1"/>
  <c r="E17" i="3"/>
  <c r="E18" i="3"/>
  <c r="E19" i="3"/>
  <c r="F40" i="3" s="1"/>
  <c r="I40" i="3" s="1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I115" i="3"/>
  <c r="H115" i="3"/>
  <c r="I114" i="3"/>
  <c r="H114" i="3"/>
  <c r="I113" i="3"/>
  <c r="H113" i="3"/>
  <c r="I112" i="3"/>
  <c r="H112" i="3"/>
  <c r="I111" i="3"/>
  <c r="H111" i="3"/>
  <c r="I110" i="3"/>
  <c r="H110" i="3"/>
  <c r="I109" i="3"/>
  <c r="H109" i="3"/>
  <c r="I108" i="3"/>
  <c r="H108" i="3"/>
  <c r="I107" i="3"/>
  <c r="H107" i="3"/>
  <c r="I106" i="3"/>
  <c r="H106" i="3"/>
  <c r="I105" i="3"/>
  <c r="H105" i="3"/>
  <c r="I104" i="3"/>
  <c r="H104" i="3"/>
  <c r="I103" i="3"/>
  <c r="H103" i="3"/>
  <c r="I102" i="3"/>
  <c r="H102" i="3"/>
  <c r="I101" i="3"/>
  <c r="H101" i="3"/>
  <c r="I100" i="3"/>
  <c r="H100" i="3"/>
  <c r="I99" i="3"/>
  <c r="H99" i="3"/>
  <c r="I98" i="3"/>
  <c r="H98" i="3"/>
  <c r="I97" i="3"/>
  <c r="H97" i="3"/>
  <c r="I96" i="3"/>
  <c r="H96" i="3"/>
  <c r="I95" i="3"/>
  <c r="H95" i="3"/>
  <c r="I94" i="3"/>
  <c r="H94" i="3"/>
  <c r="I93" i="3"/>
  <c r="H93" i="3"/>
  <c r="I92" i="3"/>
  <c r="H92" i="3"/>
  <c r="I91" i="3"/>
  <c r="H91" i="3"/>
  <c r="I90" i="3"/>
  <c r="H90" i="3"/>
  <c r="I89" i="3"/>
  <c r="H89" i="3"/>
  <c r="I88" i="3"/>
  <c r="H88" i="3"/>
  <c r="I87" i="3"/>
  <c r="H87" i="3"/>
  <c r="I86" i="3"/>
  <c r="H86" i="3"/>
  <c r="I85" i="3"/>
  <c r="H85" i="3"/>
  <c r="I84" i="3"/>
  <c r="H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5" i="3"/>
  <c r="H75" i="3"/>
  <c r="I74" i="3"/>
  <c r="H74" i="3"/>
  <c r="I73" i="3"/>
  <c r="H73" i="3"/>
  <c r="I72" i="3"/>
  <c r="H72" i="3"/>
  <c r="I71" i="3"/>
  <c r="H71" i="3"/>
  <c r="I70" i="3"/>
  <c r="H70" i="3"/>
  <c r="I69" i="3"/>
  <c r="H69" i="3"/>
  <c r="I68" i="3"/>
  <c r="H68" i="3"/>
  <c r="I67" i="3"/>
  <c r="H67" i="3"/>
  <c r="I66" i="3"/>
  <c r="H66" i="3"/>
  <c r="I65" i="3"/>
  <c r="H65" i="3"/>
  <c r="I64" i="3"/>
  <c r="H64" i="3"/>
  <c r="I63" i="3"/>
  <c r="H63" i="3"/>
  <c r="I62" i="3"/>
  <c r="H62" i="3"/>
  <c r="I61" i="3"/>
  <c r="H61" i="3"/>
  <c r="I60" i="3"/>
  <c r="H60" i="3"/>
  <c r="I59" i="3"/>
  <c r="H59" i="3"/>
  <c r="I58" i="3"/>
  <c r="H58" i="3"/>
  <c r="I57" i="3"/>
  <c r="H57" i="3"/>
  <c r="I56" i="3"/>
  <c r="H56" i="3"/>
  <c r="I55" i="3"/>
  <c r="H55" i="3"/>
  <c r="I54" i="3"/>
  <c r="H54" i="3"/>
  <c r="I53" i="3"/>
  <c r="H53" i="3"/>
  <c r="I52" i="3"/>
  <c r="H52" i="3"/>
  <c r="I51" i="3"/>
  <c r="H51" i="3"/>
  <c r="I50" i="3"/>
  <c r="H50" i="3"/>
  <c r="I49" i="3"/>
  <c r="H49" i="3"/>
  <c r="I48" i="3"/>
  <c r="H48" i="3"/>
  <c r="I47" i="3"/>
  <c r="H47" i="3"/>
  <c r="I46" i="3"/>
  <c r="H46" i="3"/>
  <c r="G114" i="3"/>
  <c r="G112" i="3"/>
  <c r="G110" i="3"/>
  <c r="G108" i="3"/>
  <c r="G106" i="3"/>
  <c r="G104" i="3"/>
  <c r="G100" i="3"/>
  <c r="G98" i="3"/>
  <c r="G90" i="3"/>
  <c r="G88" i="3"/>
  <c r="G86" i="3"/>
  <c r="G84" i="3"/>
  <c r="G82" i="3"/>
  <c r="G80" i="3"/>
  <c r="G76" i="3"/>
  <c r="G74" i="3"/>
  <c r="G66" i="3"/>
  <c r="G64" i="3"/>
  <c r="G62" i="3"/>
  <c r="G60" i="3"/>
  <c r="G58" i="3"/>
  <c r="G56" i="3"/>
  <c r="G52" i="3"/>
  <c r="G50" i="3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B17" i="3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/>
  <c r="D116" i="3"/>
  <c r="F116" i="3"/>
  <c r="G116" i="3" s="1"/>
  <c r="H116" i="3"/>
  <c r="I116" i="3"/>
  <c r="B117" i="3"/>
  <c r="D117" i="3"/>
  <c r="F117" i="3"/>
  <c r="G117" i="3"/>
  <c r="H117" i="3"/>
  <c r="I117" i="3"/>
  <c r="B118" i="3"/>
  <c r="D118" i="3"/>
  <c r="F118" i="3"/>
  <c r="G118" i="3" s="1"/>
  <c r="H118" i="3"/>
  <c r="I118" i="3"/>
  <c r="B119" i="3"/>
  <c r="D119" i="3"/>
  <c r="F119" i="3"/>
  <c r="G119" i="3"/>
  <c r="H119" i="3"/>
  <c r="I119" i="3"/>
  <c r="B120" i="3"/>
  <c r="D120" i="3"/>
  <c r="F120" i="3"/>
  <c r="G120" i="3" s="1"/>
  <c r="H120" i="3"/>
  <c r="I120" i="3"/>
  <c r="B121" i="3"/>
  <c r="D121" i="3"/>
  <c r="F121" i="3"/>
  <c r="G121" i="3"/>
  <c r="H121" i="3"/>
  <c r="I121" i="3"/>
  <c r="B122" i="3"/>
  <c r="D122" i="3"/>
  <c r="F122" i="3"/>
  <c r="G122" i="3" s="1"/>
  <c r="H122" i="3"/>
  <c r="I122" i="3"/>
  <c r="B123" i="3"/>
  <c r="D123" i="3"/>
  <c r="F123" i="3"/>
  <c r="G123" i="3"/>
  <c r="H123" i="3"/>
  <c r="I123" i="3"/>
  <c r="B124" i="3"/>
  <c r="D124" i="3"/>
  <c r="F124" i="3"/>
  <c r="G124" i="3" s="1"/>
  <c r="H124" i="3"/>
  <c r="I124" i="3"/>
  <c r="B125" i="3"/>
  <c r="D125" i="3"/>
  <c r="F125" i="3"/>
  <c r="G125" i="3"/>
  <c r="H125" i="3"/>
  <c r="I125" i="3"/>
  <c r="B126" i="3"/>
  <c r="D126" i="3"/>
  <c r="F126" i="3"/>
  <c r="G126" i="3" s="1"/>
  <c r="H126" i="3"/>
  <c r="I126" i="3"/>
  <c r="B127" i="3"/>
  <c r="D127" i="3"/>
  <c r="F127" i="3"/>
  <c r="G127" i="3"/>
  <c r="H127" i="3"/>
  <c r="I127" i="3"/>
  <c r="B128" i="3"/>
  <c r="D128" i="3"/>
  <c r="F128" i="3"/>
  <c r="G128" i="3" s="1"/>
  <c r="H128" i="3"/>
  <c r="I128" i="3"/>
  <c r="B129" i="3"/>
  <c r="D129" i="3"/>
  <c r="F129" i="3"/>
  <c r="G129" i="3"/>
  <c r="H129" i="3"/>
  <c r="I129" i="3"/>
  <c r="B130" i="3"/>
  <c r="D130" i="3"/>
  <c r="F130" i="3"/>
  <c r="G130" i="3" s="1"/>
  <c r="H130" i="3"/>
  <c r="I130" i="3"/>
  <c r="B131" i="3"/>
  <c r="D131" i="3"/>
  <c r="F131" i="3"/>
  <c r="G131" i="3"/>
  <c r="H131" i="3"/>
  <c r="I131" i="3"/>
  <c r="B132" i="3"/>
  <c r="D132" i="3"/>
  <c r="F132" i="3"/>
  <c r="G132" i="3" s="1"/>
  <c r="H132" i="3"/>
  <c r="I132" i="3"/>
  <c r="B133" i="3"/>
  <c r="D133" i="3"/>
  <c r="F133" i="3"/>
  <c r="G133" i="3"/>
  <c r="H133" i="3"/>
  <c r="I133" i="3"/>
  <c r="B134" i="3"/>
  <c r="D134" i="3"/>
  <c r="F134" i="3"/>
  <c r="G134" i="3" s="1"/>
  <c r="H134" i="3"/>
  <c r="I134" i="3"/>
  <c r="B135" i="3"/>
  <c r="D135" i="3"/>
  <c r="F135" i="3"/>
  <c r="G135" i="3"/>
  <c r="H135" i="3"/>
  <c r="I135" i="3"/>
  <c r="B136" i="3"/>
  <c r="D136" i="3"/>
  <c r="F136" i="3"/>
  <c r="G136" i="3" s="1"/>
  <c r="H136" i="3"/>
  <c r="I136" i="3"/>
  <c r="B137" i="3"/>
  <c r="D137" i="3"/>
  <c r="F137" i="3"/>
  <c r="G137" i="3"/>
  <c r="H137" i="3"/>
  <c r="I137" i="3"/>
  <c r="B138" i="3"/>
  <c r="D138" i="3"/>
  <c r="F138" i="3"/>
  <c r="G138" i="3" s="1"/>
  <c r="H138" i="3"/>
  <c r="I138" i="3"/>
  <c r="B139" i="3"/>
  <c r="D139" i="3"/>
  <c r="F139" i="3"/>
  <c r="G139" i="3"/>
  <c r="H139" i="3"/>
  <c r="I139" i="3"/>
  <c r="B140" i="3"/>
  <c r="D140" i="3"/>
  <c r="F140" i="3"/>
  <c r="G140" i="3" s="1"/>
  <c r="H140" i="3"/>
  <c r="I140" i="3"/>
  <c r="B141" i="3"/>
  <c r="D141" i="3"/>
  <c r="F141" i="3"/>
  <c r="G141" i="3"/>
  <c r="H141" i="3"/>
  <c r="I141" i="3"/>
  <c r="B142" i="3"/>
  <c r="D142" i="3"/>
  <c r="F142" i="3"/>
  <c r="G142" i="3" s="1"/>
  <c r="H142" i="3"/>
  <c r="I142" i="3"/>
  <c r="B143" i="3"/>
  <c r="D143" i="3"/>
  <c r="F143" i="3"/>
  <c r="G143" i="3"/>
  <c r="H143" i="3"/>
  <c r="I143" i="3"/>
  <c r="B144" i="3"/>
  <c r="D144" i="3"/>
  <c r="F144" i="3"/>
  <c r="G144" i="3" s="1"/>
  <c r="H144" i="3"/>
  <c r="I144" i="3"/>
  <c r="B145" i="3"/>
  <c r="D145" i="3"/>
  <c r="F145" i="3"/>
  <c r="G145" i="3"/>
  <c r="H145" i="3"/>
  <c r="I145" i="3"/>
  <c r="B146" i="3"/>
  <c r="D146" i="3"/>
  <c r="F146" i="3"/>
  <c r="G146" i="3" s="1"/>
  <c r="H146" i="3"/>
  <c r="I146" i="3"/>
  <c r="B147" i="3"/>
  <c r="D147" i="3"/>
  <c r="F147" i="3"/>
  <c r="G147" i="3"/>
  <c r="H147" i="3"/>
  <c r="I147" i="3"/>
  <c r="B148" i="3"/>
  <c r="D148" i="3"/>
  <c r="F148" i="3"/>
  <c r="G148" i="3" s="1"/>
  <c r="H148" i="3"/>
  <c r="I148" i="3"/>
  <c r="B149" i="3"/>
  <c r="D149" i="3"/>
  <c r="F149" i="3"/>
  <c r="G149" i="3"/>
  <c r="H149" i="3"/>
  <c r="I149" i="3"/>
  <c r="B150" i="3"/>
  <c r="D150" i="3"/>
  <c r="F150" i="3"/>
  <c r="G150" i="3" s="1"/>
  <c r="H150" i="3"/>
  <c r="I150" i="3"/>
  <c r="B151" i="3"/>
  <c r="D151" i="3"/>
  <c r="F151" i="3"/>
  <c r="G151" i="3"/>
  <c r="H151" i="3"/>
  <c r="I151" i="3"/>
  <c r="B152" i="3"/>
  <c r="D152" i="3"/>
  <c r="F152" i="3"/>
  <c r="G152" i="3" s="1"/>
  <c r="H152" i="3"/>
  <c r="I152" i="3"/>
  <c r="B153" i="3"/>
  <c r="D153" i="3"/>
  <c r="F153" i="3"/>
  <c r="G153" i="3"/>
  <c r="H153" i="3"/>
  <c r="I153" i="3"/>
  <c r="B154" i="3"/>
  <c r="D154" i="3"/>
  <c r="F154" i="3"/>
  <c r="G154" i="3" s="1"/>
  <c r="H154" i="3"/>
  <c r="I154" i="3"/>
  <c r="B155" i="3"/>
  <c r="D155" i="3"/>
  <c r="F155" i="3"/>
  <c r="G155" i="3"/>
  <c r="H155" i="3"/>
  <c r="I155" i="3"/>
  <c r="B156" i="3"/>
  <c r="D156" i="3"/>
  <c r="F156" i="3"/>
  <c r="G156" i="3" s="1"/>
  <c r="H156" i="3"/>
  <c r="I156" i="3"/>
  <c r="B157" i="3"/>
  <c r="D157" i="3"/>
  <c r="F157" i="3"/>
  <c r="G157" i="3"/>
  <c r="H157" i="3"/>
  <c r="I157" i="3"/>
  <c r="B158" i="3"/>
  <c r="D158" i="3"/>
  <c r="F158" i="3"/>
  <c r="G158" i="3" s="1"/>
  <c r="H158" i="3"/>
  <c r="I158" i="3"/>
  <c r="B159" i="3"/>
  <c r="D159" i="3"/>
  <c r="F159" i="3"/>
  <c r="G159" i="3"/>
  <c r="H159" i="3"/>
  <c r="I159" i="3"/>
  <c r="B160" i="3"/>
  <c r="D160" i="3"/>
  <c r="F160" i="3"/>
  <c r="G160" i="3" s="1"/>
  <c r="H160" i="3"/>
  <c r="I160" i="3"/>
  <c r="B161" i="3"/>
  <c r="D161" i="3"/>
  <c r="F161" i="3"/>
  <c r="G161" i="3"/>
  <c r="H161" i="3"/>
  <c r="I161" i="3"/>
  <c r="B162" i="3"/>
  <c r="D162" i="3"/>
  <c r="F162" i="3"/>
  <c r="G162" i="3" s="1"/>
  <c r="H162" i="3"/>
  <c r="I162" i="3"/>
  <c r="B163" i="3"/>
  <c r="D163" i="3"/>
  <c r="F163" i="3"/>
  <c r="G163" i="3"/>
  <c r="H163" i="3"/>
  <c r="I163" i="3"/>
  <c r="B164" i="3"/>
  <c r="D164" i="3"/>
  <c r="F164" i="3"/>
  <c r="G164" i="3" s="1"/>
  <c r="H164" i="3"/>
  <c r="I164" i="3"/>
  <c r="B165" i="3"/>
  <c r="D165" i="3"/>
  <c r="F165" i="3"/>
  <c r="G165" i="3"/>
  <c r="H165" i="3"/>
  <c r="I165" i="3"/>
  <c r="B166" i="3"/>
  <c r="D166" i="3"/>
  <c r="F166" i="3"/>
  <c r="G166" i="3" s="1"/>
  <c r="H166" i="3"/>
  <c r="I166" i="3"/>
  <c r="B167" i="3"/>
  <c r="D167" i="3"/>
  <c r="F167" i="3"/>
  <c r="G167" i="3"/>
  <c r="H167" i="3"/>
  <c r="I167" i="3"/>
  <c r="B168" i="3"/>
  <c r="D168" i="3"/>
  <c r="F168" i="3"/>
  <c r="G168" i="3" s="1"/>
  <c r="H168" i="3"/>
  <c r="I168" i="3"/>
  <c r="B169" i="3"/>
  <c r="D169" i="3"/>
  <c r="F169" i="3"/>
  <c r="G169" i="3"/>
  <c r="H169" i="3"/>
  <c r="I169" i="3"/>
  <c r="B170" i="3"/>
  <c r="D170" i="3"/>
  <c r="F170" i="3"/>
  <c r="G170" i="3" s="1"/>
  <c r="H170" i="3"/>
  <c r="I170" i="3"/>
  <c r="B171" i="3"/>
  <c r="D171" i="3"/>
  <c r="F171" i="3"/>
  <c r="G171" i="3"/>
  <c r="H171" i="3"/>
  <c r="I171" i="3"/>
  <c r="B172" i="3"/>
  <c r="D172" i="3"/>
  <c r="F172" i="3"/>
  <c r="G172" i="3" s="1"/>
  <c r="H172" i="3"/>
  <c r="I172" i="3"/>
  <c r="B173" i="3"/>
  <c r="D173" i="3"/>
  <c r="F173" i="3"/>
  <c r="G173" i="3"/>
  <c r="H173" i="3"/>
  <c r="I173" i="3"/>
  <c r="B174" i="3"/>
  <c r="D174" i="3"/>
  <c r="F174" i="3"/>
  <c r="G174" i="3" s="1"/>
  <c r="H174" i="3"/>
  <c r="I174" i="3"/>
  <c r="B175" i="3"/>
  <c r="D175" i="3"/>
  <c r="F175" i="3"/>
  <c r="G175" i="3"/>
  <c r="H175" i="3"/>
  <c r="I175" i="3"/>
  <c r="B176" i="3"/>
  <c r="D176" i="3"/>
  <c r="F176" i="3"/>
  <c r="G176" i="3" s="1"/>
  <c r="H176" i="3"/>
  <c r="I176" i="3"/>
  <c r="B177" i="3"/>
  <c r="D177" i="3"/>
  <c r="F177" i="3"/>
  <c r="G177" i="3"/>
  <c r="H177" i="3"/>
  <c r="I177" i="3"/>
  <c r="B178" i="3"/>
  <c r="D178" i="3"/>
  <c r="F178" i="3"/>
  <c r="G178" i="3" s="1"/>
  <c r="H178" i="3"/>
  <c r="I178" i="3"/>
  <c r="B179" i="3"/>
  <c r="D179" i="3"/>
  <c r="F179" i="3"/>
  <c r="G179" i="3"/>
  <c r="H179" i="3"/>
  <c r="I179" i="3"/>
  <c r="B180" i="3"/>
  <c r="D180" i="3"/>
  <c r="F180" i="3"/>
  <c r="G180" i="3" s="1"/>
  <c r="H180" i="3"/>
  <c r="I180" i="3"/>
  <c r="B181" i="3"/>
  <c r="D181" i="3"/>
  <c r="F181" i="3"/>
  <c r="G181" i="3"/>
  <c r="H181" i="3"/>
  <c r="I181" i="3"/>
  <c r="B182" i="3"/>
  <c r="D182" i="3"/>
  <c r="F182" i="3"/>
  <c r="G182" i="3" s="1"/>
  <c r="H182" i="3"/>
  <c r="I182" i="3"/>
  <c r="B183" i="3"/>
  <c r="D183" i="3"/>
  <c r="F183" i="3"/>
  <c r="G183" i="3"/>
  <c r="H183" i="3"/>
  <c r="I183" i="3"/>
  <c r="B184" i="3"/>
  <c r="D184" i="3"/>
  <c r="F184" i="3"/>
  <c r="G184" i="3" s="1"/>
  <c r="H184" i="3"/>
  <c r="I184" i="3"/>
  <c r="B185" i="3"/>
  <c r="D185" i="3"/>
  <c r="F185" i="3"/>
  <c r="G185" i="3"/>
  <c r="H185" i="3"/>
  <c r="I185" i="3"/>
  <c r="B186" i="3"/>
  <c r="D186" i="3"/>
  <c r="F186" i="3"/>
  <c r="G186" i="3" s="1"/>
  <c r="H186" i="3"/>
  <c r="I186" i="3"/>
  <c r="B187" i="3"/>
  <c r="D187" i="3"/>
  <c r="F187" i="3"/>
  <c r="G187" i="3"/>
  <c r="H187" i="3"/>
  <c r="I187" i="3"/>
  <c r="B188" i="3"/>
  <c r="D188" i="3"/>
  <c r="F188" i="3"/>
  <c r="G188" i="3" s="1"/>
  <c r="H188" i="3"/>
  <c r="I188" i="3"/>
  <c r="B189" i="3"/>
  <c r="D189" i="3"/>
  <c r="F189" i="3"/>
  <c r="G189" i="3"/>
  <c r="H189" i="3"/>
  <c r="I189" i="3"/>
  <c r="B190" i="3"/>
  <c r="D190" i="3"/>
  <c r="F190" i="3"/>
  <c r="G190" i="3" s="1"/>
  <c r="H190" i="3"/>
  <c r="I190" i="3"/>
  <c r="B191" i="3"/>
  <c r="D191" i="3"/>
  <c r="F191" i="3"/>
  <c r="G191" i="3"/>
  <c r="H191" i="3"/>
  <c r="I191" i="3"/>
  <c r="B192" i="3"/>
  <c r="D192" i="3"/>
  <c r="F192" i="3"/>
  <c r="G192" i="3" s="1"/>
  <c r="H192" i="3"/>
  <c r="I192" i="3"/>
  <c r="B193" i="3"/>
  <c r="D193" i="3"/>
  <c r="F193" i="3"/>
  <c r="G193" i="3"/>
  <c r="H193" i="3"/>
  <c r="I193" i="3"/>
  <c r="B194" i="3"/>
  <c r="D194" i="3"/>
  <c r="F194" i="3"/>
  <c r="G194" i="3" s="1"/>
  <c r="H194" i="3"/>
  <c r="I194" i="3"/>
  <c r="B195" i="3"/>
  <c r="D195" i="3"/>
  <c r="F195" i="3"/>
  <c r="G195" i="3"/>
  <c r="H195" i="3"/>
  <c r="I195" i="3"/>
  <c r="B196" i="3"/>
  <c r="D196" i="3"/>
  <c r="F196" i="3"/>
  <c r="G196" i="3" s="1"/>
  <c r="H196" i="3"/>
  <c r="I196" i="3"/>
  <c r="B197" i="3"/>
  <c r="D197" i="3"/>
  <c r="F197" i="3"/>
  <c r="G197" i="3"/>
  <c r="H197" i="3"/>
  <c r="I197" i="3"/>
  <c r="B198" i="3"/>
  <c r="D198" i="3"/>
  <c r="F198" i="3"/>
  <c r="G198" i="3" s="1"/>
  <c r="H198" i="3"/>
  <c r="I198" i="3"/>
  <c r="B199" i="3"/>
  <c r="D199" i="3"/>
  <c r="F199" i="3"/>
  <c r="G199" i="3"/>
  <c r="H199" i="3"/>
  <c r="I199" i="3"/>
  <c r="B200" i="3"/>
  <c r="D200" i="3"/>
  <c r="F200" i="3"/>
  <c r="G200" i="3" s="1"/>
  <c r="H200" i="3"/>
  <c r="I200" i="3"/>
  <c r="B201" i="3"/>
  <c r="D201" i="3"/>
  <c r="F201" i="3"/>
  <c r="G201" i="3"/>
  <c r="H201" i="3"/>
  <c r="I201" i="3"/>
  <c r="B202" i="3"/>
  <c r="D202" i="3"/>
  <c r="F202" i="3"/>
  <c r="G202" i="3" s="1"/>
  <c r="H202" i="3"/>
  <c r="I202" i="3"/>
  <c r="B203" i="3"/>
  <c r="D203" i="3"/>
  <c r="F203" i="3"/>
  <c r="G203" i="3"/>
  <c r="H203" i="3"/>
  <c r="I203" i="3"/>
  <c r="B17" i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F203" i="1"/>
  <c r="F202" i="1"/>
  <c r="F201" i="1"/>
  <c r="G201" i="1" s="1"/>
  <c r="F200" i="1"/>
  <c r="F199" i="1"/>
  <c r="G199" i="1" s="1"/>
  <c r="F198" i="1"/>
  <c r="F197" i="1"/>
  <c r="G197" i="1" s="1"/>
  <c r="F196" i="1"/>
  <c r="F195" i="1"/>
  <c r="G195" i="1" s="1"/>
  <c r="F194" i="1"/>
  <c r="F193" i="1"/>
  <c r="F192" i="1"/>
  <c r="F191" i="1"/>
  <c r="F190" i="1"/>
  <c r="F189" i="1"/>
  <c r="G189" i="1" s="1"/>
  <c r="F188" i="1"/>
  <c r="F187" i="1"/>
  <c r="G187" i="1" s="1"/>
  <c r="F186" i="1"/>
  <c r="F185" i="1"/>
  <c r="G185" i="1" s="1"/>
  <c r="F184" i="1"/>
  <c r="F183" i="1"/>
  <c r="G183" i="1" s="1"/>
  <c r="F182" i="1"/>
  <c r="F181" i="1"/>
  <c r="F180" i="1"/>
  <c r="F179" i="1"/>
  <c r="F178" i="1"/>
  <c r="F177" i="1"/>
  <c r="G177" i="1" s="1"/>
  <c r="F176" i="1"/>
  <c r="F175" i="1"/>
  <c r="G175" i="1" s="1"/>
  <c r="F174" i="1"/>
  <c r="F173" i="1"/>
  <c r="G173" i="1" s="1"/>
  <c r="F172" i="1"/>
  <c r="F171" i="1"/>
  <c r="G171" i="1" s="1"/>
  <c r="F170" i="1"/>
  <c r="F169" i="1"/>
  <c r="F168" i="1"/>
  <c r="F167" i="1"/>
  <c r="F166" i="1"/>
  <c r="F165" i="1"/>
  <c r="G165" i="1" s="1"/>
  <c r="F164" i="1"/>
  <c r="F163" i="1"/>
  <c r="G163" i="1" s="1"/>
  <c r="F162" i="1"/>
  <c r="F161" i="1"/>
  <c r="G161" i="1" s="1"/>
  <c r="F160" i="1"/>
  <c r="F159" i="1"/>
  <c r="G159" i="1" s="1"/>
  <c r="F158" i="1"/>
  <c r="F157" i="1"/>
  <c r="F156" i="1"/>
  <c r="F155" i="1"/>
  <c r="F154" i="1"/>
  <c r="F153" i="1"/>
  <c r="G153" i="1" s="1"/>
  <c r="F152" i="1"/>
  <c r="F151" i="1"/>
  <c r="G151" i="1" s="1"/>
  <c r="F150" i="1"/>
  <c r="F149" i="1"/>
  <c r="G149" i="1" s="1"/>
  <c r="F148" i="1"/>
  <c r="F147" i="1"/>
  <c r="G147" i="1" s="1"/>
  <c r="F146" i="1"/>
  <c r="F145" i="1"/>
  <c r="F144" i="1"/>
  <c r="F143" i="1"/>
  <c r="F142" i="1"/>
  <c r="F141" i="1"/>
  <c r="G141" i="1" s="1"/>
  <c r="F140" i="1"/>
  <c r="F139" i="1"/>
  <c r="G139" i="1" s="1"/>
  <c r="F138" i="1"/>
  <c r="F137" i="1"/>
  <c r="G137" i="1" s="1"/>
  <c r="F136" i="1"/>
  <c r="F135" i="1"/>
  <c r="G135" i="1" s="1"/>
  <c r="F134" i="1"/>
  <c r="F133" i="1"/>
  <c r="F132" i="1"/>
  <c r="F131" i="1"/>
  <c r="F130" i="1"/>
  <c r="F129" i="1"/>
  <c r="G129" i="1" s="1"/>
  <c r="F128" i="1"/>
  <c r="F127" i="1"/>
  <c r="G127" i="1" s="1"/>
  <c r="F126" i="1"/>
  <c r="G126" i="1" s="1"/>
  <c r="F125" i="1"/>
  <c r="G125" i="1" s="1"/>
  <c r="F124" i="1"/>
  <c r="F123" i="1"/>
  <c r="G123" i="1" s="1"/>
  <c r="F122" i="1"/>
  <c r="F121" i="1"/>
  <c r="F120" i="1"/>
  <c r="F119" i="1"/>
  <c r="F118" i="1"/>
  <c r="F117" i="1"/>
  <c r="G117" i="1" s="1"/>
  <c r="F116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G116" i="1"/>
  <c r="H116" i="1"/>
  <c r="I116" i="1"/>
  <c r="H117" i="1"/>
  <c r="I117" i="1"/>
  <c r="G118" i="1"/>
  <c r="H118" i="1"/>
  <c r="I118" i="1"/>
  <c r="G119" i="1"/>
  <c r="H119" i="1"/>
  <c r="I119" i="1"/>
  <c r="G120" i="1"/>
  <c r="H120" i="1"/>
  <c r="I120" i="1"/>
  <c r="G121" i="1"/>
  <c r="H121" i="1"/>
  <c r="I121" i="1"/>
  <c r="G122" i="1"/>
  <c r="H122" i="1"/>
  <c r="I122" i="1"/>
  <c r="H123" i="1"/>
  <c r="I123" i="1"/>
  <c r="G124" i="1"/>
  <c r="H124" i="1"/>
  <c r="I124" i="1"/>
  <c r="H125" i="1"/>
  <c r="I125" i="1"/>
  <c r="H126" i="1"/>
  <c r="I126" i="1"/>
  <c r="H127" i="1"/>
  <c r="I127" i="1"/>
  <c r="G128" i="1"/>
  <c r="H128" i="1"/>
  <c r="I128" i="1"/>
  <c r="H129" i="1"/>
  <c r="I129" i="1"/>
  <c r="G130" i="1"/>
  <c r="H130" i="1"/>
  <c r="I130" i="1"/>
  <c r="G131" i="1"/>
  <c r="H131" i="1"/>
  <c r="I131" i="1"/>
  <c r="G132" i="1"/>
  <c r="H132" i="1"/>
  <c r="I132" i="1"/>
  <c r="G133" i="1"/>
  <c r="H133" i="1"/>
  <c r="I133" i="1"/>
  <c r="G134" i="1"/>
  <c r="H134" i="1"/>
  <c r="I134" i="1"/>
  <c r="H135" i="1"/>
  <c r="I135" i="1"/>
  <c r="G136" i="1"/>
  <c r="H136" i="1"/>
  <c r="I136" i="1"/>
  <c r="H137" i="1"/>
  <c r="I137" i="1"/>
  <c r="G138" i="1"/>
  <c r="H138" i="1"/>
  <c r="I138" i="1"/>
  <c r="H139" i="1"/>
  <c r="I139" i="1"/>
  <c r="G140" i="1"/>
  <c r="H140" i="1"/>
  <c r="I140" i="1"/>
  <c r="H141" i="1"/>
  <c r="I141" i="1"/>
  <c r="G142" i="1"/>
  <c r="H142" i="1"/>
  <c r="I142" i="1"/>
  <c r="G143" i="1"/>
  <c r="H143" i="1"/>
  <c r="I143" i="1"/>
  <c r="G144" i="1"/>
  <c r="H144" i="1"/>
  <c r="I144" i="1"/>
  <c r="G145" i="1"/>
  <c r="H145" i="1"/>
  <c r="I145" i="1"/>
  <c r="G146" i="1"/>
  <c r="H146" i="1"/>
  <c r="I146" i="1"/>
  <c r="H147" i="1"/>
  <c r="I147" i="1"/>
  <c r="G148" i="1"/>
  <c r="H148" i="1"/>
  <c r="I148" i="1"/>
  <c r="H149" i="1"/>
  <c r="I149" i="1"/>
  <c r="G150" i="1"/>
  <c r="H150" i="1"/>
  <c r="I150" i="1"/>
  <c r="H151" i="1"/>
  <c r="I151" i="1"/>
  <c r="G152" i="1"/>
  <c r="H152" i="1"/>
  <c r="I152" i="1"/>
  <c r="H153" i="1"/>
  <c r="I153" i="1"/>
  <c r="G154" i="1"/>
  <c r="H154" i="1"/>
  <c r="I154" i="1"/>
  <c r="G155" i="1"/>
  <c r="H155" i="1"/>
  <c r="I155" i="1"/>
  <c r="G156" i="1"/>
  <c r="H156" i="1"/>
  <c r="I156" i="1"/>
  <c r="G157" i="1"/>
  <c r="H157" i="1"/>
  <c r="I157" i="1"/>
  <c r="G158" i="1"/>
  <c r="H158" i="1"/>
  <c r="I158" i="1"/>
  <c r="H159" i="1"/>
  <c r="I159" i="1"/>
  <c r="G160" i="1"/>
  <c r="H160" i="1"/>
  <c r="I160" i="1"/>
  <c r="H161" i="1"/>
  <c r="I161" i="1"/>
  <c r="G162" i="1"/>
  <c r="H162" i="1"/>
  <c r="I162" i="1"/>
  <c r="H163" i="1"/>
  <c r="I163" i="1"/>
  <c r="G164" i="1"/>
  <c r="H164" i="1"/>
  <c r="I164" i="1"/>
  <c r="H165" i="1"/>
  <c r="I165" i="1"/>
  <c r="G166" i="1"/>
  <c r="H166" i="1"/>
  <c r="I166" i="1"/>
  <c r="G167" i="1"/>
  <c r="H167" i="1"/>
  <c r="I167" i="1"/>
  <c r="G168" i="1"/>
  <c r="H168" i="1"/>
  <c r="I168" i="1"/>
  <c r="G169" i="1"/>
  <c r="H169" i="1"/>
  <c r="I169" i="1"/>
  <c r="G170" i="1"/>
  <c r="H170" i="1"/>
  <c r="I170" i="1"/>
  <c r="H171" i="1"/>
  <c r="I171" i="1"/>
  <c r="G172" i="1"/>
  <c r="H172" i="1"/>
  <c r="I172" i="1"/>
  <c r="H173" i="1"/>
  <c r="I173" i="1"/>
  <c r="G174" i="1"/>
  <c r="H174" i="1"/>
  <c r="I174" i="1"/>
  <c r="H175" i="1"/>
  <c r="I175" i="1"/>
  <c r="G176" i="1"/>
  <c r="H176" i="1"/>
  <c r="I176" i="1"/>
  <c r="H177" i="1"/>
  <c r="I177" i="1"/>
  <c r="G178" i="1"/>
  <c r="H178" i="1"/>
  <c r="I178" i="1"/>
  <c r="G179" i="1"/>
  <c r="H179" i="1"/>
  <c r="I179" i="1"/>
  <c r="G180" i="1"/>
  <c r="H180" i="1"/>
  <c r="I180" i="1"/>
  <c r="G181" i="1"/>
  <c r="H181" i="1"/>
  <c r="I181" i="1"/>
  <c r="G182" i="1"/>
  <c r="H182" i="1"/>
  <c r="I182" i="1"/>
  <c r="H183" i="1"/>
  <c r="I183" i="1"/>
  <c r="G184" i="1"/>
  <c r="H184" i="1"/>
  <c r="I184" i="1"/>
  <c r="H185" i="1"/>
  <c r="I185" i="1"/>
  <c r="G186" i="1"/>
  <c r="H186" i="1"/>
  <c r="I186" i="1"/>
  <c r="H187" i="1"/>
  <c r="I187" i="1"/>
  <c r="G188" i="1"/>
  <c r="H188" i="1"/>
  <c r="I188" i="1"/>
  <c r="H189" i="1"/>
  <c r="I189" i="1"/>
  <c r="G190" i="1"/>
  <c r="H190" i="1"/>
  <c r="I190" i="1"/>
  <c r="G191" i="1"/>
  <c r="H191" i="1"/>
  <c r="I191" i="1"/>
  <c r="G192" i="1"/>
  <c r="H192" i="1"/>
  <c r="I192" i="1"/>
  <c r="G193" i="1"/>
  <c r="H193" i="1"/>
  <c r="I193" i="1"/>
  <c r="G194" i="1"/>
  <c r="H194" i="1"/>
  <c r="I194" i="1"/>
  <c r="H195" i="1"/>
  <c r="I195" i="1"/>
  <c r="G196" i="1"/>
  <c r="H196" i="1"/>
  <c r="I196" i="1"/>
  <c r="H197" i="1"/>
  <c r="I197" i="1"/>
  <c r="G198" i="1"/>
  <c r="H198" i="1"/>
  <c r="I198" i="1"/>
  <c r="H199" i="1"/>
  <c r="I199" i="1"/>
  <c r="G200" i="1"/>
  <c r="H200" i="1"/>
  <c r="I200" i="1"/>
  <c r="H201" i="1"/>
  <c r="I201" i="1"/>
  <c r="G202" i="1"/>
  <c r="H202" i="1"/>
  <c r="I202" i="1"/>
  <c r="G203" i="1"/>
  <c r="H203" i="1"/>
  <c r="I203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E22" i="1"/>
  <c r="E18" i="1"/>
  <c r="E203" i="1"/>
  <c r="E201" i="1"/>
  <c r="E199" i="1"/>
  <c r="E197" i="1"/>
  <c r="E195" i="1"/>
  <c r="E193" i="1"/>
  <c r="E191" i="1"/>
  <c r="E189" i="1"/>
  <c r="E187" i="1"/>
  <c r="E185" i="1"/>
  <c r="E183" i="1"/>
  <c r="E181" i="1"/>
  <c r="E179" i="1"/>
  <c r="E177" i="1"/>
  <c r="E175" i="1"/>
  <c r="E173" i="1"/>
  <c r="E171" i="1"/>
  <c r="E169" i="1"/>
  <c r="E167" i="1"/>
  <c r="E165" i="1"/>
  <c r="E163" i="1"/>
  <c r="E161" i="1"/>
  <c r="E159" i="1"/>
  <c r="E157" i="1"/>
  <c r="E155" i="1"/>
  <c r="E153" i="1"/>
  <c r="E151" i="1"/>
  <c r="E149" i="1"/>
  <c r="E147" i="1"/>
  <c r="E145" i="1"/>
  <c r="E143" i="1"/>
  <c r="E141" i="1"/>
  <c r="E139" i="1"/>
  <c r="E137" i="1"/>
  <c r="E135" i="1"/>
  <c r="E133" i="1"/>
  <c r="E131" i="1"/>
  <c r="E129" i="1"/>
  <c r="E127" i="1"/>
  <c r="E125" i="1"/>
  <c r="E123" i="1"/>
  <c r="E121" i="1"/>
  <c r="E119" i="1"/>
  <c r="E117" i="1"/>
  <c r="E115" i="1"/>
  <c r="E113" i="1"/>
  <c r="E111" i="1"/>
  <c r="E109" i="1"/>
  <c r="E107" i="1"/>
  <c r="E105" i="1"/>
  <c r="E103" i="1"/>
  <c r="E101" i="1"/>
  <c r="E99" i="1"/>
  <c r="E97" i="1"/>
  <c r="E95" i="1"/>
  <c r="E93" i="1"/>
  <c r="E91" i="1"/>
  <c r="E89" i="1"/>
  <c r="E87" i="1"/>
  <c r="E85" i="1"/>
  <c r="E83" i="1"/>
  <c r="E81" i="1"/>
  <c r="E79" i="1"/>
  <c r="E77" i="1"/>
  <c r="E75" i="1"/>
  <c r="E73" i="1"/>
  <c r="E71" i="1"/>
  <c r="E69" i="1"/>
  <c r="E67" i="1"/>
  <c r="E65" i="1"/>
  <c r="E63" i="1"/>
  <c r="E61" i="1"/>
  <c r="E59" i="1"/>
  <c r="E57" i="1"/>
  <c r="E55" i="1"/>
  <c r="E53" i="1"/>
  <c r="E51" i="1"/>
  <c r="E49" i="1"/>
  <c r="E47" i="1"/>
  <c r="E45" i="1"/>
  <c r="E43" i="1"/>
  <c r="E41" i="1"/>
  <c r="E39" i="1"/>
  <c r="E37" i="1"/>
  <c r="E35" i="1"/>
  <c r="E33" i="1"/>
  <c r="E31" i="1"/>
  <c r="E29" i="1"/>
  <c r="E27" i="1"/>
  <c r="E25" i="1"/>
  <c r="E23" i="1"/>
  <c r="E21" i="1"/>
  <c r="E19" i="1"/>
  <c r="F21" i="3" l="1"/>
  <c r="I21" i="3" s="1"/>
  <c r="F33" i="3"/>
  <c r="H33" i="3" s="1"/>
  <c r="F32" i="3"/>
  <c r="H32" i="3" s="1"/>
  <c r="F20" i="3"/>
  <c r="H20" i="3" s="1"/>
  <c r="F37" i="3"/>
  <c r="F41" i="3"/>
  <c r="I41" i="3" s="1"/>
  <c r="F19" i="1"/>
  <c r="I19" i="1" s="1"/>
  <c r="F29" i="3"/>
  <c r="G29" i="3" s="1"/>
  <c r="I32" i="3"/>
  <c r="I37" i="3"/>
  <c r="F36" i="3"/>
  <c r="G36" i="3" s="1"/>
  <c r="F28" i="1"/>
  <c r="I28" i="1" s="1"/>
  <c r="F23" i="3"/>
  <c r="F44" i="3"/>
  <c r="I44" i="3" s="1"/>
  <c r="F25" i="3"/>
  <c r="F28" i="3"/>
  <c r="H28" i="3" s="1"/>
  <c r="F24" i="3"/>
  <c r="I24" i="3" s="1"/>
  <c r="F43" i="3"/>
  <c r="H40" i="3"/>
  <c r="F16" i="3"/>
  <c r="F45" i="3"/>
  <c r="F38" i="3"/>
  <c r="F41" i="1"/>
  <c r="H41" i="1" s="1"/>
  <c r="F17" i="3"/>
  <c r="G37" i="3" s="1"/>
  <c r="F35" i="3"/>
  <c r="G35" i="3" s="1"/>
  <c r="H35" i="3"/>
  <c r="F17" i="1"/>
  <c r="H16" i="1" s="1"/>
  <c r="F19" i="3"/>
  <c r="F18" i="3"/>
  <c r="I18" i="3" s="1"/>
  <c r="H45" i="3"/>
  <c r="I45" i="3"/>
  <c r="G45" i="3"/>
  <c r="F40" i="1"/>
  <c r="F35" i="1"/>
  <c r="F37" i="1"/>
  <c r="F42" i="1"/>
  <c r="F43" i="1"/>
  <c r="F45" i="1"/>
  <c r="F36" i="1"/>
  <c r="F27" i="1"/>
  <c r="F21" i="1"/>
  <c r="F32" i="1"/>
  <c r="F44" i="1"/>
  <c r="F34" i="1"/>
  <c r="F18" i="1"/>
  <c r="F39" i="1"/>
  <c r="F30" i="1"/>
  <c r="F26" i="1"/>
  <c r="F24" i="1"/>
  <c r="F22" i="1"/>
  <c r="F25" i="1"/>
  <c r="F31" i="1"/>
  <c r="F29" i="1"/>
  <c r="F20" i="1"/>
  <c r="F23" i="1"/>
  <c r="F38" i="1"/>
  <c r="F16" i="1"/>
  <c r="F33" i="1"/>
  <c r="G21" i="3"/>
  <c r="H21" i="3"/>
  <c r="H23" i="3"/>
  <c r="F30" i="3"/>
  <c r="I23" i="3"/>
  <c r="H24" i="3"/>
  <c r="F39" i="3"/>
  <c r="F42" i="3"/>
  <c r="F26" i="3"/>
  <c r="F34" i="3"/>
  <c r="H37" i="3"/>
  <c r="G16" i="3"/>
  <c r="F27" i="3"/>
  <c r="F22" i="3"/>
  <c r="F31" i="3"/>
  <c r="H28" i="1" l="1"/>
  <c r="G19" i="3"/>
  <c r="G25" i="3"/>
  <c r="I33" i="3"/>
  <c r="G18" i="3"/>
  <c r="I29" i="3"/>
  <c r="G20" i="3"/>
  <c r="I41" i="1"/>
  <c r="H19" i="1"/>
  <c r="H29" i="3"/>
  <c r="H41" i="3"/>
  <c r="H18" i="3"/>
  <c r="I28" i="3"/>
  <c r="I20" i="3"/>
  <c r="G17" i="1"/>
  <c r="G40" i="3"/>
  <c r="G38" i="3"/>
  <c r="H17" i="1"/>
  <c r="H44" i="3"/>
  <c r="G44" i="3"/>
  <c r="G23" i="3"/>
  <c r="I35" i="3"/>
  <c r="I16" i="1"/>
  <c r="G41" i="1"/>
  <c r="I17" i="1"/>
  <c r="G28" i="1"/>
  <c r="I19" i="3"/>
  <c r="H19" i="3"/>
  <c r="G16" i="1"/>
  <c r="G19" i="1"/>
  <c r="G17" i="3"/>
  <c r="I16" i="3"/>
  <c r="I17" i="3"/>
  <c r="H17" i="3"/>
  <c r="H16" i="3"/>
  <c r="I25" i="3"/>
  <c r="H25" i="3"/>
  <c r="G24" i="3"/>
  <c r="I38" i="3"/>
  <c r="G28" i="3"/>
  <c r="H38" i="3"/>
  <c r="H36" i="3"/>
  <c r="I36" i="3"/>
  <c r="G33" i="3"/>
  <c r="H43" i="3"/>
  <c r="I43" i="3"/>
  <c r="G43" i="3"/>
  <c r="G32" i="3"/>
  <c r="G41" i="3"/>
  <c r="I27" i="3"/>
  <c r="G27" i="3"/>
  <c r="H27" i="3"/>
  <c r="H29" i="1"/>
  <c r="G29" i="1"/>
  <c r="I29" i="1"/>
  <c r="G21" i="1"/>
  <c r="I21" i="1"/>
  <c r="H21" i="1"/>
  <c r="I31" i="1"/>
  <c r="G31" i="1"/>
  <c r="H31" i="1"/>
  <c r="I27" i="1"/>
  <c r="H27" i="1"/>
  <c r="G27" i="1"/>
  <c r="H22" i="1"/>
  <c r="G22" i="1"/>
  <c r="I22" i="1"/>
  <c r="I26" i="1"/>
  <c r="H26" i="1"/>
  <c r="G26" i="1"/>
  <c r="G42" i="3"/>
  <c r="H42" i="3"/>
  <c r="I42" i="3"/>
  <c r="H39" i="1"/>
  <c r="G39" i="1"/>
  <c r="I39" i="1"/>
  <c r="H35" i="1"/>
  <c r="I35" i="1"/>
  <c r="G35" i="1"/>
  <c r="I45" i="1"/>
  <c r="H45" i="1"/>
  <c r="G45" i="1"/>
  <c r="I42" i="1"/>
  <c r="H42" i="1"/>
  <c r="G42" i="1"/>
  <c r="I33" i="1"/>
  <c r="H33" i="1"/>
  <c r="G33" i="1"/>
  <c r="G18" i="1"/>
  <c r="H18" i="1"/>
  <c r="I18" i="1"/>
  <c r="I40" i="1"/>
  <c r="H40" i="1"/>
  <c r="G40" i="1"/>
  <c r="G30" i="3"/>
  <c r="H30" i="3"/>
  <c r="I30" i="3"/>
  <c r="G24" i="1"/>
  <c r="H24" i="1"/>
  <c r="I24" i="1"/>
  <c r="H37" i="1"/>
  <c r="G37" i="1"/>
  <c r="I37" i="1"/>
  <c r="H38" i="1"/>
  <c r="I38" i="1"/>
  <c r="G38" i="1"/>
  <c r="I34" i="1"/>
  <c r="H34" i="1"/>
  <c r="G34" i="1"/>
  <c r="H25" i="1"/>
  <c r="G25" i="1"/>
  <c r="I25" i="1"/>
  <c r="H34" i="3"/>
  <c r="G34" i="3"/>
  <c r="I34" i="3"/>
  <c r="H26" i="3"/>
  <c r="I26" i="3"/>
  <c r="G26" i="3"/>
  <c r="G30" i="1"/>
  <c r="I30" i="1"/>
  <c r="H30" i="1"/>
  <c r="G39" i="3"/>
  <c r="I39" i="3"/>
  <c r="H39" i="3"/>
  <c r="H23" i="1"/>
  <c r="I23" i="1"/>
  <c r="G23" i="1"/>
  <c r="H44" i="1"/>
  <c r="I44" i="1"/>
  <c r="G44" i="1"/>
  <c r="G36" i="1"/>
  <c r="H36" i="1"/>
  <c r="I36" i="1"/>
  <c r="I43" i="1"/>
  <c r="G43" i="1"/>
  <c r="H43" i="1"/>
  <c r="I31" i="3"/>
  <c r="G31" i="3"/>
  <c r="H31" i="3"/>
  <c r="H22" i="3"/>
  <c r="I22" i="3"/>
  <c r="G22" i="3"/>
  <c r="I20" i="1"/>
  <c r="H20" i="1"/>
  <c r="G20" i="1"/>
  <c r="I32" i="1"/>
  <c r="G32" i="1"/>
  <c r="H32" i="1"/>
</calcChain>
</file>

<file path=xl/sharedStrings.xml><?xml version="1.0" encoding="utf-8"?>
<sst xmlns="http://schemas.openxmlformats.org/spreadsheetml/2006/main" count="59" uniqueCount="31">
  <si>
    <t>Period</t>
  </si>
  <si>
    <t>Data</t>
  </si>
  <si>
    <t>Range</t>
  </si>
  <si>
    <t>R-median</t>
  </si>
  <si>
    <t>Upper Range Limit - Formula:</t>
  </si>
  <si>
    <t>3.87x medianR</t>
  </si>
  <si>
    <t>X + (3.14 x medianR)</t>
  </si>
  <si>
    <t>X - (3.14 x medianR)</t>
  </si>
  <si>
    <t>URL</t>
  </si>
  <si>
    <t>LCL - X</t>
  </si>
  <si>
    <t>UCL - X</t>
  </si>
  <si>
    <t xml:space="preserve"> </t>
  </si>
  <si>
    <t>Average</t>
  </si>
  <si>
    <t>Instructions:</t>
  </si>
  <si>
    <t>LCL(X) - Formula:</t>
  </si>
  <si>
    <t>1) Enter data in the gold-highlighted column.</t>
  </si>
  <si>
    <t>2) Data and control limits will be plotted automatically.</t>
  </si>
  <si>
    <t>4) Click on Chart Title or Chart Axis Title to change.</t>
  </si>
  <si>
    <t>Count</t>
  </si>
  <si>
    <r>
      <t xml:space="preserve">Note: You may unprotect this worksheet should you wish to modify it: select </t>
    </r>
    <r>
      <rPr>
        <b/>
        <u/>
        <sz val="10"/>
        <color indexed="18"/>
        <rFont val="Arial"/>
        <family val="2"/>
      </rPr>
      <t>T</t>
    </r>
    <r>
      <rPr>
        <b/>
        <sz val="10"/>
        <color indexed="18"/>
        <rFont val="Arial"/>
        <family val="2"/>
      </rPr>
      <t xml:space="preserve">ools, </t>
    </r>
  </si>
  <si>
    <r>
      <t xml:space="preserve">then </t>
    </r>
    <r>
      <rPr>
        <b/>
        <u/>
        <sz val="10"/>
        <color indexed="18"/>
        <rFont val="Arial"/>
        <family val="2"/>
      </rPr>
      <t>P</t>
    </r>
    <r>
      <rPr>
        <b/>
        <sz val="10"/>
        <color indexed="18"/>
        <rFont val="Arial"/>
        <family val="2"/>
      </rPr>
      <t>rotection, then Un</t>
    </r>
    <r>
      <rPr>
        <b/>
        <u/>
        <sz val="10"/>
        <color indexed="18"/>
        <rFont val="Arial"/>
        <family val="2"/>
      </rPr>
      <t>p</t>
    </r>
    <r>
      <rPr>
        <b/>
        <sz val="10"/>
        <color indexed="18"/>
        <rFont val="Arial"/>
        <family val="2"/>
      </rPr>
      <t>rotect Sheet</t>
    </r>
  </si>
  <si>
    <t>UCL(X) - Formula:</t>
  </si>
  <si>
    <t>3) Table &amp; graph handles up to 100 periods of data.</t>
  </si>
  <si>
    <t>Copyright 2000-2002, MoreSteam.com, LLC All Rights Reserved</t>
  </si>
  <si>
    <t>X and Moving Range Charts - Median Basis</t>
  </si>
  <si>
    <t>X and Moving Range Charts - Mean Basis</t>
  </si>
  <si>
    <t>R-mean</t>
  </si>
  <si>
    <t>3.27x MeanR</t>
  </si>
  <si>
    <t>X + (2.66 x MeanR)</t>
  </si>
  <si>
    <t>X - (2.66 x MeanR)</t>
  </si>
  <si>
    <t>© MoreSteam.com, LLC All Rights Reserved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</si>
</sst>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0.0"/>
  </numFmts>
  <fonts count="11" x14ac:knownFonts="1">
    <font>
      <sz val="10"/>
      <name val="Arial"/>
    </font>
    <font>
      <b/>
      <sz val="12"/>
      <color indexed="62"/>
      <name val="Arial"/>
      <family val="2"/>
    </font>
    <font>
      <b/>
      <sz val="10"/>
      <color indexed="9"/>
      <name val="Arial"/>
      <family val="2"/>
    </font>
    <font>
      <b/>
      <sz val="14"/>
      <color indexed="9"/>
      <name val="Arial"/>
      <family val="2"/>
    </font>
    <font>
      <sz val="10"/>
      <color indexed="9"/>
      <name val="Arial"/>
      <family val="2"/>
    </font>
    <font>
      <b/>
      <sz val="10"/>
      <color indexed="18"/>
      <name val="Arial"/>
      <family val="2"/>
    </font>
    <font>
      <b/>
      <u/>
      <sz val="10"/>
      <color indexed="18"/>
      <name val="Arial"/>
      <family val="2"/>
    </font>
    <font>
      <b/>
      <sz val="11"/>
      <color indexed="18"/>
      <name val="Arial"/>
      <family val="2"/>
    </font>
    <font>
      <sz val="10"/>
      <color indexed="18"/>
      <name val="Arial"/>
      <family val="2"/>
    </font>
    <font>
      <sz val="8"/>
      <name val="Arial"/>
    </font>
    <font>
      <b/>
      <sz val="2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</fills>
  <borders count="14">
    <border>
      <left/>
      <right/>
      <top/>
      <bottom/>
      <diagonal/>
    </border>
    <border>
      <left style="thick">
        <color indexed="62"/>
      </left>
      <right style="thick">
        <color indexed="62"/>
      </right>
      <top style="thick">
        <color indexed="62"/>
      </top>
      <bottom style="thick">
        <color indexed="62"/>
      </bottom>
      <diagonal/>
    </border>
    <border>
      <left style="medium">
        <color indexed="62"/>
      </left>
      <right/>
      <top/>
      <bottom/>
      <diagonal/>
    </border>
    <border>
      <left style="medium">
        <color indexed="62"/>
      </left>
      <right/>
      <top/>
      <bottom style="medium">
        <color indexed="62"/>
      </bottom>
      <diagonal/>
    </border>
    <border>
      <left/>
      <right/>
      <top style="medium">
        <color indexed="62"/>
      </top>
      <bottom/>
      <diagonal/>
    </border>
    <border>
      <left/>
      <right style="medium">
        <color indexed="62"/>
      </right>
      <top style="medium">
        <color indexed="62"/>
      </top>
      <bottom/>
      <diagonal/>
    </border>
    <border>
      <left/>
      <right style="medium">
        <color indexed="62"/>
      </right>
      <top/>
      <bottom/>
      <diagonal/>
    </border>
    <border>
      <left/>
      <right/>
      <top/>
      <bottom style="medium">
        <color indexed="62"/>
      </bottom>
      <diagonal/>
    </border>
    <border>
      <left/>
      <right style="medium">
        <color indexed="62"/>
      </right>
      <top/>
      <bottom style="medium">
        <color indexed="62"/>
      </bottom>
      <diagonal/>
    </border>
    <border>
      <left style="medium">
        <color indexed="62"/>
      </left>
      <right/>
      <top style="medium">
        <color indexed="62"/>
      </top>
      <bottom/>
      <diagonal/>
    </border>
    <border>
      <left style="medium">
        <color indexed="18"/>
      </left>
      <right style="medium">
        <color indexed="18"/>
      </right>
      <top style="thick">
        <color indexed="62"/>
      </top>
      <bottom/>
      <diagonal/>
    </border>
    <border>
      <left style="medium">
        <color indexed="18"/>
      </left>
      <right style="medium">
        <color indexed="18"/>
      </right>
      <top/>
      <bottom/>
      <diagonal/>
    </border>
    <border>
      <left style="medium">
        <color indexed="18"/>
      </left>
      <right style="medium">
        <color indexed="18"/>
      </right>
      <top/>
      <bottom style="medium">
        <color indexed="18"/>
      </bottom>
      <diagonal/>
    </border>
    <border>
      <left/>
      <right/>
      <top style="medium">
        <color indexed="18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0" xfId="0" applyFont="1" applyFill="1"/>
    <xf numFmtId="0" fontId="0" fillId="3" borderId="0" xfId="0" applyFill="1"/>
    <xf numFmtId="0" fontId="5" fillId="3" borderId="2" xfId="0" applyFont="1" applyFill="1" applyBorder="1" applyAlignment="1" applyProtection="1">
      <alignment horizontal="left" indent="2"/>
    </xf>
    <xf numFmtId="0" fontId="5" fillId="3" borderId="3" xfId="0" applyFont="1" applyFill="1" applyBorder="1" applyAlignment="1" applyProtection="1">
      <alignment horizontal="left" indent="2"/>
    </xf>
    <xf numFmtId="0" fontId="0" fillId="3" borderId="0" xfId="0" applyFill="1" applyAlignment="1">
      <alignment horizontal="center"/>
    </xf>
    <xf numFmtId="0" fontId="1" fillId="3" borderId="0" xfId="0" applyFont="1" applyFill="1" applyAlignment="1">
      <alignment horizontal="left"/>
    </xf>
    <xf numFmtId="0" fontId="0" fillId="3" borderId="4" xfId="0" applyFill="1" applyBorder="1"/>
    <xf numFmtId="0" fontId="0" fillId="3" borderId="5" xfId="0" applyFill="1" applyBorder="1"/>
    <xf numFmtId="0" fontId="0" fillId="3" borderId="0" xfId="0" applyFill="1" applyBorder="1"/>
    <xf numFmtId="0" fontId="0" fillId="3" borderId="6" xfId="0" applyFill="1" applyBorder="1"/>
    <xf numFmtId="0" fontId="0" fillId="3" borderId="2" xfId="0" applyFill="1" applyBorder="1" applyAlignment="1">
      <alignment horizontal="left"/>
    </xf>
    <xf numFmtId="0" fontId="0" fillId="3" borderId="7" xfId="0" applyFill="1" applyBorder="1"/>
    <xf numFmtId="0" fontId="0" fillId="3" borderId="8" xfId="0" applyFill="1" applyBorder="1"/>
    <xf numFmtId="0" fontId="7" fillId="3" borderId="9" xfId="0" applyFont="1" applyFill="1" applyBorder="1" applyAlignment="1">
      <alignment horizontal="left"/>
    </xf>
    <xf numFmtId="0" fontId="8" fillId="3" borderId="4" xfId="0" applyFont="1" applyFill="1" applyBorder="1"/>
    <xf numFmtId="0" fontId="5" fillId="3" borderId="2" xfId="0" applyFont="1" applyFill="1" applyBorder="1" applyAlignment="1">
      <alignment horizontal="left" indent="1"/>
    </xf>
    <xf numFmtId="0" fontId="5" fillId="3" borderId="0" xfId="0" applyFont="1" applyFill="1" applyBorder="1" applyAlignment="1">
      <alignment horizontal="left" indent="1"/>
    </xf>
    <xf numFmtId="0" fontId="8" fillId="3" borderId="0" xfId="0" applyFont="1" applyFill="1" applyBorder="1"/>
    <xf numFmtId="0" fontId="5" fillId="3" borderId="0" xfId="0" applyFont="1" applyFill="1"/>
    <xf numFmtId="0" fontId="5" fillId="3" borderId="0" xfId="0" applyFont="1" applyFill="1" applyAlignment="1">
      <alignment horizontal="right"/>
    </xf>
    <xf numFmtId="0" fontId="8" fillId="3" borderId="10" xfId="0" applyFont="1" applyFill="1" applyBorder="1" applyAlignment="1">
      <alignment horizontal="center"/>
    </xf>
    <xf numFmtId="166" fontId="8" fillId="4" borderId="10" xfId="0" applyNumberFormat="1" applyFont="1" applyFill="1" applyBorder="1"/>
    <xf numFmtId="0" fontId="8" fillId="4" borderId="10" xfId="0" applyFont="1" applyFill="1" applyBorder="1" applyAlignment="1">
      <alignment horizontal="right"/>
    </xf>
    <xf numFmtId="0" fontId="8" fillId="4" borderId="10" xfId="0" applyFont="1" applyFill="1" applyBorder="1"/>
    <xf numFmtId="0" fontId="8" fillId="3" borderId="11" xfId="0" applyFont="1" applyFill="1" applyBorder="1" applyAlignment="1">
      <alignment horizontal="center"/>
    </xf>
    <xf numFmtId="166" fontId="8" fillId="4" borderId="11" xfId="0" applyNumberFormat="1" applyFont="1" applyFill="1" applyBorder="1"/>
    <xf numFmtId="0" fontId="8" fillId="4" borderId="11" xfId="0" applyFont="1" applyFill="1" applyBorder="1" applyAlignment="1">
      <alignment horizontal="right"/>
    </xf>
    <xf numFmtId="0" fontId="8" fillId="4" borderId="11" xfId="0" applyFont="1" applyFill="1" applyBorder="1"/>
    <xf numFmtId="0" fontId="8" fillId="3" borderId="12" xfId="0" applyFont="1" applyFill="1" applyBorder="1" applyAlignment="1">
      <alignment horizontal="center"/>
    </xf>
    <xf numFmtId="166" fontId="8" fillId="4" borderId="12" xfId="0" applyNumberFormat="1" applyFont="1" applyFill="1" applyBorder="1"/>
    <xf numFmtId="0" fontId="8" fillId="4" borderId="12" xfId="0" applyFont="1" applyFill="1" applyBorder="1" applyAlignment="1">
      <alignment horizontal="right"/>
    </xf>
    <xf numFmtId="0" fontId="8" fillId="4" borderId="12" xfId="0" applyFont="1" applyFill="1" applyBorder="1"/>
    <xf numFmtId="0" fontId="8" fillId="3" borderId="13" xfId="0" applyFont="1" applyFill="1" applyBorder="1" applyAlignment="1">
      <alignment horizontal="center"/>
    </xf>
    <xf numFmtId="0" fontId="8" fillId="3" borderId="13" xfId="0" applyFont="1" applyFill="1" applyBorder="1"/>
    <xf numFmtId="166" fontId="8" fillId="3" borderId="13" xfId="0" applyNumberFormat="1" applyFont="1" applyFill="1" applyBorder="1"/>
    <xf numFmtId="0" fontId="8" fillId="3" borderId="13" xfId="0" applyFont="1" applyFill="1" applyBorder="1" applyAlignment="1">
      <alignment horizontal="right"/>
    </xf>
    <xf numFmtId="0" fontId="8" fillId="3" borderId="0" xfId="0" applyFont="1" applyFill="1" applyBorder="1" applyAlignment="1">
      <alignment horizontal="center"/>
    </xf>
    <xf numFmtId="166" fontId="8" fillId="3" borderId="0" xfId="0" applyNumberFormat="1" applyFont="1" applyFill="1" applyBorder="1"/>
    <xf numFmtId="0" fontId="8" fillId="3" borderId="0" xfId="0" applyFont="1" applyFill="1" applyBorder="1" applyAlignment="1">
      <alignment horizontal="right"/>
    </xf>
    <xf numFmtId="0" fontId="5" fillId="3" borderId="0" xfId="0" applyFont="1" applyFill="1" applyAlignment="1">
      <alignment horizontal="right" vertical="top"/>
    </xf>
    <xf numFmtId="0" fontId="5" fillId="3" borderId="0" xfId="0" applyFont="1" applyFill="1" applyAlignment="1">
      <alignment vertical="top"/>
    </xf>
    <xf numFmtId="0" fontId="3" fillId="2" borderId="0" xfId="0" applyFont="1" applyFill="1" applyAlignment="1">
      <alignment horizontal="left" vertical="center"/>
    </xf>
    <xf numFmtId="0" fontId="5" fillId="5" borderId="2" xfId="0" applyFont="1" applyFill="1" applyBorder="1" applyAlignment="1">
      <alignment horizontal="left" indent="1"/>
    </xf>
    <xf numFmtId="0" fontId="5" fillId="5" borderId="0" xfId="0" applyFont="1" applyFill="1" applyBorder="1" applyAlignment="1">
      <alignment horizontal="left" indent="1"/>
    </xf>
    <xf numFmtId="0" fontId="8" fillId="5" borderId="0" xfId="0" applyFont="1" applyFill="1" applyBorder="1"/>
    <xf numFmtId="0" fontId="0" fillId="5" borderId="0" xfId="0" applyFill="1" applyBorder="1"/>
    <xf numFmtId="0" fontId="0" fillId="5" borderId="6" xfId="0" applyFill="1" applyBorder="1"/>
    <xf numFmtId="0" fontId="4" fillId="0" borderId="0" xfId="0" applyFont="1" applyAlignment="1" applyProtection="1">
      <alignment shrinkToFit="1"/>
      <protection hidden="1"/>
    </xf>
    <xf numFmtId="2" fontId="8" fillId="5" borderId="10" xfId="0" applyNumberFormat="1" applyFont="1" applyFill="1" applyBorder="1" applyProtection="1">
      <protection locked="0"/>
    </xf>
    <xf numFmtId="2" fontId="8" fillId="5" borderId="11" xfId="0" applyNumberFormat="1" applyFont="1" applyFill="1" applyBorder="1" applyProtection="1">
      <protection locked="0"/>
    </xf>
    <xf numFmtId="2" fontId="8" fillId="5" borderId="12" xfId="0" applyNumberFormat="1" applyFont="1" applyFill="1" applyBorder="1" applyProtection="1">
      <protection locked="0"/>
    </xf>
    <xf numFmtId="0" fontId="10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99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X-Chart</a:t>
            </a:r>
          </a:p>
        </c:rich>
      </c:tx>
      <c:layout>
        <c:manualLayout>
          <c:xMode val="edge"/>
          <c:yMode val="edge"/>
          <c:x val="0.45492957746478874"/>
          <c:y val="3.52564102564102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39436619718309"/>
          <c:y val="0.21794940013208675"/>
          <c:w val="0.84788732394366195"/>
          <c:h val="0.53525808561850718"/>
        </c:manualLayout>
      </c:layout>
      <c:lineChart>
        <c:grouping val="standard"/>
        <c:varyColors val="0"/>
        <c:ser>
          <c:idx val="0"/>
          <c:order val="0"/>
          <c:tx>
            <c:v>Observation</c:v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[0]!PeriodMd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[0]!DataMd</c:f>
              <c:numCache>
                <c:formatCode>0.00</c:formatCode>
                <c:ptCount val="30"/>
                <c:pt idx="0">
                  <c:v>45</c:v>
                </c:pt>
                <c:pt idx="1">
                  <c:v>33</c:v>
                </c:pt>
                <c:pt idx="2">
                  <c:v>44</c:v>
                </c:pt>
                <c:pt idx="3">
                  <c:v>30</c:v>
                </c:pt>
                <c:pt idx="4">
                  <c:v>51</c:v>
                </c:pt>
                <c:pt idx="5">
                  <c:v>47</c:v>
                </c:pt>
                <c:pt idx="6">
                  <c:v>39</c:v>
                </c:pt>
                <c:pt idx="7">
                  <c:v>34</c:v>
                </c:pt>
                <c:pt idx="8">
                  <c:v>69</c:v>
                </c:pt>
                <c:pt idx="9">
                  <c:v>43</c:v>
                </c:pt>
                <c:pt idx="10">
                  <c:v>29</c:v>
                </c:pt>
                <c:pt idx="11">
                  <c:v>38</c:v>
                </c:pt>
                <c:pt idx="12">
                  <c:v>45</c:v>
                </c:pt>
                <c:pt idx="13">
                  <c:v>49</c:v>
                </c:pt>
                <c:pt idx="14">
                  <c:v>73</c:v>
                </c:pt>
                <c:pt idx="15">
                  <c:v>38</c:v>
                </c:pt>
                <c:pt idx="16">
                  <c:v>50</c:v>
                </c:pt>
                <c:pt idx="17">
                  <c:v>40</c:v>
                </c:pt>
                <c:pt idx="18">
                  <c:v>57</c:v>
                </c:pt>
                <c:pt idx="19">
                  <c:v>36</c:v>
                </c:pt>
                <c:pt idx="20">
                  <c:v>31</c:v>
                </c:pt>
                <c:pt idx="21">
                  <c:v>46</c:v>
                </c:pt>
                <c:pt idx="22">
                  <c:v>40</c:v>
                </c:pt>
                <c:pt idx="23">
                  <c:v>51</c:v>
                </c:pt>
                <c:pt idx="24">
                  <c:v>48</c:v>
                </c:pt>
                <c:pt idx="25">
                  <c:v>37</c:v>
                </c:pt>
                <c:pt idx="26">
                  <c:v>61</c:v>
                </c:pt>
                <c:pt idx="27">
                  <c:v>50</c:v>
                </c:pt>
                <c:pt idx="28">
                  <c:v>68</c:v>
                </c:pt>
                <c:pt idx="29">
                  <c:v>85</c:v>
                </c:pt>
              </c:numCache>
            </c:numRef>
          </c:val>
          <c:smooth val="0"/>
        </c:ser>
        <c:ser>
          <c:idx val="1"/>
          <c:order val="1"/>
          <c:tx>
            <c:v>X-Median</c:v>
          </c:tx>
          <c:spPr>
            <a:ln w="25400">
              <a:solidFill>
                <a:srgbClr val="C0C0C0"/>
              </a:solidFill>
              <a:prstDash val="lgDash"/>
            </a:ln>
          </c:spPr>
          <c:marker>
            <c:symbol val="none"/>
          </c:marker>
          <c:cat>
            <c:numRef>
              <c:f>[0]!PeriodMd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[0]!AverageMd</c:f>
              <c:numCache>
                <c:formatCode>0.0</c:formatCode>
                <c:ptCount val="30"/>
                <c:pt idx="0">
                  <c:v>46.9</c:v>
                </c:pt>
                <c:pt idx="1">
                  <c:v>46.9</c:v>
                </c:pt>
                <c:pt idx="2">
                  <c:v>46.9</c:v>
                </c:pt>
                <c:pt idx="3">
                  <c:v>46.9</c:v>
                </c:pt>
                <c:pt idx="4">
                  <c:v>46.9</c:v>
                </c:pt>
                <c:pt idx="5">
                  <c:v>46.9</c:v>
                </c:pt>
                <c:pt idx="6">
                  <c:v>46.9</c:v>
                </c:pt>
                <c:pt idx="7">
                  <c:v>46.9</c:v>
                </c:pt>
                <c:pt idx="8">
                  <c:v>46.9</c:v>
                </c:pt>
                <c:pt idx="9">
                  <c:v>46.9</c:v>
                </c:pt>
                <c:pt idx="10">
                  <c:v>46.9</c:v>
                </c:pt>
                <c:pt idx="11">
                  <c:v>46.9</c:v>
                </c:pt>
                <c:pt idx="12">
                  <c:v>46.9</c:v>
                </c:pt>
                <c:pt idx="13">
                  <c:v>46.9</c:v>
                </c:pt>
                <c:pt idx="14">
                  <c:v>46.9</c:v>
                </c:pt>
                <c:pt idx="15">
                  <c:v>46.9</c:v>
                </c:pt>
                <c:pt idx="16">
                  <c:v>46.9</c:v>
                </c:pt>
                <c:pt idx="17">
                  <c:v>46.9</c:v>
                </c:pt>
                <c:pt idx="18">
                  <c:v>46.9</c:v>
                </c:pt>
                <c:pt idx="19">
                  <c:v>46.9</c:v>
                </c:pt>
                <c:pt idx="20">
                  <c:v>46.9</c:v>
                </c:pt>
                <c:pt idx="21">
                  <c:v>46.9</c:v>
                </c:pt>
                <c:pt idx="22">
                  <c:v>46.9</c:v>
                </c:pt>
                <c:pt idx="23">
                  <c:v>46.9</c:v>
                </c:pt>
                <c:pt idx="24">
                  <c:v>46.9</c:v>
                </c:pt>
                <c:pt idx="25">
                  <c:v>46.9</c:v>
                </c:pt>
                <c:pt idx="26">
                  <c:v>46.9</c:v>
                </c:pt>
                <c:pt idx="27">
                  <c:v>46.9</c:v>
                </c:pt>
                <c:pt idx="28">
                  <c:v>46.9</c:v>
                </c:pt>
                <c:pt idx="29">
                  <c:v>46.9</c:v>
                </c:pt>
              </c:numCache>
            </c:numRef>
          </c:val>
          <c:smooth val="0"/>
        </c:ser>
        <c:ser>
          <c:idx val="5"/>
          <c:order val="2"/>
          <c:tx>
            <c:v>Lower Control Limit</c:v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cat>
            <c:numRef>
              <c:f>[0]!PeriodMd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[0]!LCL_XMd</c:f>
              <c:numCache>
                <c:formatCode>0.0</c:formatCode>
                <c:ptCount val="30"/>
                <c:pt idx="0">
                  <c:v>9.2199999999999989</c:v>
                </c:pt>
                <c:pt idx="1">
                  <c:v>9.2199999999999989</c:v>
                </c:pt>
                <c:pt idx="2">
                  <c:v>9.2199999999999989</c:v>
                </c:pt>
                <c:pt idx="3">
                  <c:v>9.2199999999999989</c:v>
                </c:pt>
                <c:pt idx="4">
                  <c:v>9.2199999999999989</c:v>
                </c:pt>
                <c:pt idx="5">
                  <c:v>9.2199999999999989</c:v>
                </c:pt>
                <c:pt idx="6">
                  <c:v>9.2199999999999989</c:v>
                </c:pt>
                <c:pt idx="7">
                  <c:v>9.2199999999999989</c:v>
                </c:pt>
                <c:pt idx="8">
                  <c:v>9.2199999999999989</c:v>
                </c:pt>
                <c:pt idx="9">
                  <c:v>9.2199999999999989</c:v>
                </c:pt>
                <c:pt idx="10">
                  <c:v>9.2199999999999989</c:v>
                </c:pt>
                <c:pt idx="11">
                  <c:v>9.2199999999999989</c:v>
                </c:pt>
                <c:pt idx="12">
                  <c:v>9.2199999999999989</c:v>
                </c:pt>
                <c:pt idx="13">
                  <c:v>9.2199999999999989</c:v>
                </c:pt>
                <c:pt idx="14">
                  <c:v>9.2199999999999989</c:v>
                </c:pt>
                <c:pt idx="15">
                  <c:v>9.2199999999999989</c:v>
                </c:pt>
                <c:pt idx="16">
                  <c:v>9.2199999999999989</c:v>
                </c:pt>
                <c:pt idx="17">
                  <c:v>9.2199999999999989</c:v>
                </c:pt>
                <c:pt idx="18">
                  <c:v>9.2199999999999989</c:v>
                </c:pt>
                <c:pt idx="19">
                  <c:v>9.2199999999999989</c:v>
                </c:pt>
                <c:pt idx="20">
                  <c:v>9.2199999999999989</c:v>
                </c:pt>
                <c:pt idx="21">
                  <c:v>9.2199999999999989</c:v>
                </c:pt>
                <c:pt idx="22">
                  <c:v>9.2199999999999989</c:v>
                </c:pt>
                <c:pt idx="23">
                  <c:v>9.2199999999999989</c:v>
                </c:pt>
                <c:pt idx="24">
                  <c:v>9.2199999999999989</c:v>
                </c:pt>
                <c:pt idx="25">
                  <c:v>9.2199999999999989</c:v>
                </c:pt>
                <c:pt idx="26">
                  <c:v>9.2199999999999989</c:v>
                </c:pt>
                <c:pt idx="27">
                  <c:v>9.2199999999999989</c:v>
                </c:pt>
                <c:pt idx="28">
                  <c:v>9.2199999999999989</c:v>
                </c:pt>
                <c:pt idx="29">
                  <c:v>9.2199999999999989</c:v>
                </c:pt>
              </c:numCache>
            </c:numRef>
          </c:val>
          <c:smooth val="0"/>
        </c:ser>
        <c:ser>
          <c:idx val="6"/>
          <c:order val="3"/>
          <c:tx>
            <c:v>Upper Control Limit</c:v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cat>
            <c:numRef>
              <c:f>[0]!PeriodMd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[0]!UCL_XMd</c:f>
              <c:numCache>
                <c:formatCode>0.0</c:formatCode>
                <c:ptCount val="30"/>
                <c:pt idx="0">
                  <c:v>84.58</c:v>
                </c:pt>
                <c:pt idx="1">
                  <c:v>84.58</c:v>
                </c:pt>
                <c:pt idx="2">
                  <c:v>84.58</c:v>
                </c:pt>
                <c:pt idx="3">
                  <c:v>84.58</c:v>
                </c:pt>
                <c:pt idx="4">
                  <c:v>84.58</c:v>
                </c:pt>
                <c:pt idx="5">
                  <c:v>84.58</c:v>
                </c:pt>
                <c:pt idx="6">
                  <c:v>84.58</c:v>
                </c:pt>
                <c:pt idx="7">
                  <c:v>84.58</c:v>
                </c:pt>
                <c:pt idx="8">
                  <c:v>84.58</c:v>
                </c:pt>
                <c:pt idx="9">
                  <c:v>84.58</c:v>
                </c:pt>
                <c:pt idx="10">
                  <c:v>84.58</c:v>
                </c:pt>
                <c:pt idx="11">
                  <c:v>84.58</c:v>
                </c:pt>
                <c:pt idx="12">
                  <c:v>84.58</c:v>
                </c:pt>
                <c:pt idx="13">
                  <c:v>84.58</c:v>
                </c:pt>
                <c:pt idx="14">
                  <c:v>84.58</c:v>
                </c:pt>
                <c:pt idx="15">
                  <c:v>84.58</c:v>
                </c:pt>
                <c:pt idx="16">
                  <c:v>84.58</c:v>
                </c:pt>
                <c:pt idx="17">
                  <c:v>84.58</c:v>
                </c:pt>
                <c:pt idx="18">
                  <c:v>84.58</c:v>
                </c:pt>
                <c:pt idx="19">
                  <c:v>84.58</c:v>
                </c:pt>
                <c:pt idx="20">
                  <c:v>84.58</c:v>
                </c:pt>
                <c:pt idx="21">
                  <c:v>84.58</c:v>
                </c:pt>
                <c:pt idx="22">
                  <c:v>84.58</c:v>
                </c:pt>
                <c:pt idx="23">
                  <c:v>84.58</c:v>
                </c:pt>
                <c:pt idx="24">
                  <c:v>84.58</c:v>
                </c:pt>
                <c:pt idx="25">
                  <c:v>84.58</c:v>
                </c:pt>
                <c:pt idx="26">
                  <c:v>84.58</c:v>
                </c:pt>
                <c:pt idx="27">
                  <c:v>84.58</c:v>
                </c:pt>
                <c:pt idx="28">
                  <c:v>84.58</c:v>
                </c:pt>
                <c:pt idx="29">
                  <c:v>84.58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065280"/>
        <c:axId val="84071552"/>
      </c:lineChart>
      <c:catAx>
        <c:axId val="84065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Period</a:t>
                </a:r>
              </a:p>
            </c:rich>
          </c:tx>
          <c:layout>
            <c:manualLayout>
              <c:xMode val="edge"/>
              <c:yMode val="edge"/>
              <c:x val="0.52112676056338025"/>
              <c:y val="0.865387307355811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8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407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0715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Observation</a:t>
                </a:r>
              </a:p>
            </c:rich>
          </c:tx>
          <c:layout>
            <c:manualLayout>
              <c:xMode val="edge"/>
              <c:yMode val="edge"/>
              <c:x val="2.2535211267605635E-2"/>
              <c:y val="0.3365394710276600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8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406528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99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Range Chart</a:t>
            </a:r>
          </a:p>
        </c:rich>
      </c:tx>
      <c:layout>
        <c:manualLayout>
          <c:xMode val="edge"/>
          <c:yMode val="edge"/>
          <c:x val="0.4287732157598777"/>
          <c:y val="3.8194444444444448E-2"/>
        </c:manualLayout>
      </c:layout>
      <c:overlay val="0"/>
      <c:spPr>
        <a:solidFill>
          <a:srgbClr val="FFFFFF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088921655253912E-2"/>
          <c:y val="0.22569520974124396"/>
          <c:w val="0.8871656321387078"/>
          <c:h val="0.55555743936306212"/>
        </c:manualLayout>
      </c:layout>
      <c:lineChart>
        <c:grouping val="standard"/>
        <c:varyColors val="0"/>
        <c:ser>
          <c:idx val="0"/>
          <c:order val="0"/>
          <c:tx>
            <c:strRef>
              <c:f>'XmR Template - Median Basis'!$E$15</c:f>
              <c:strCache>
                <c:ptCount val="1"/>
                <c:pt idx="0">
                  <c:v>Range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[0]!PeriodMd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[0]!RangeMd</c:f>
              <c:numCache>
                <c:formatCode>General</c:formatCode>
                <c:ptCount val="30"/>
                <c:pt idx="0">
                  <c:v>0</c:v>
                </c:pt>
                <c:pt idx="1">
                  <c:v>12</c:v>
                </c:pt>
                <c:pt idx="2">
                  <c:v>11</c:v>
                </c:pt>
                <c:pt idx="3">
                  <c:v>14</c:v>
                </c:pt>
                <c:pt idx="4">
                  <c:v>21</c:v>
                </c:pt>
                <c:pt idx="5">
                  <c:v>4</c:v>
                </c:pt>
                <c:pt idx="6">
                  <c:v>8</c:v>
                </c:pt>
                <c:pt idx="7">
                  <c:v>5</c:v>
                </c:pt>
                <c:pt idx="8">
                  <c:v>35</c:v>
                </c:pt>
                <c:pt idx="9">
                  <c:v>26</c:v>
                </c:pt>
                <c:pt idx="10">
                  <c:v>14</c:v>
                </c:pt>
                <c:pt idx="11">
                  <c:v>9</c:v>
                </c:pt>
                <c:pt idx="12">
                  <c:v>7</c:v>
                </c:pt>
                <c:pt idx="13">
                  <c:v>4</c:v>
                </c:pt>
                <c:pt idx="14">
                  <c:v>24</c:v>
                </c:pt>
                <c:pt idx="15">
                  <c:v>35</c:v>
                </c:pt>
                <c:pt idx="16">
                  <c:v>12</c:v>
                </c:pt>
                <c:pt idx="17">
                  <c:v>10</c:v>
                </c:pt>
                <c:pt idx="18">
                  <c:v>17</c:v>
                </c:pt>
                <c:pt idx="19">
                  <c:v>21</c:v>
                </c:pt>
                <c:pt idx="20">
                  <c:v>5</c:v>
                </c:pt>
                <c:pt idx="21">
                  <c:v>15</c:v>
                </c:pt>
                <c:pt idx="22">
                  <c:v>6</c:v>
                </c:pt>
                <c:pt idx="23">
                  <c:v>11</c:v>
                </c:pt>
                <c:pt idx="24">
                  <c:v>3</c:v>
                </c:pt>
                <c:pt idx="25">
                  <c:v>11</c:v>
                </c:pt>
                <c:pt idx="26">
                  <c:v>24</c:v>
                </c:pt>
                <c:pt idx="27">
                  <c:v>11</c:v>
                </c:pt>
                <c:pt idx="28">
                  <c:v>18</c:v>
                </c:pt>
                <c:pt idx="29">
                  <c:v>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'XmR Template - Median Basis'!$F$15</c:f>
              <c:strCache>
                <c:ptCount val="1"/>
                <c:pt idx="0">
                  <c:v>R-median</c:v>
                </c:pt>
              </c:strCache>
            </c:strRef>
          </c:tx>
          <c:spPr>
            <a:ln w="25400">
              <a:solidFill>
                <a:srgbClr val="C0C0C0"/>
              </a:solidFill>
              <a:prstDash val="lgDash"/>
            </a:ln>
          </c:spPr>
          <c:marker>
            <c:symbol val="none"/>
          </c:marker>
          <c:cat>
            <c:numRef>
              <c:f>[0]!PeriodMd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[0]!R_medianMd</c:f>
              <c:numCache>
                <c:formatCode>General</c:formatCode>
                <c:ptCount val="30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12</c:v>
                </c:pt>
                <c:pt idx="21">
                  <c:v>12</c:v>
                </c:pt>
                <c:pt idx="22">
                  <c:v>12</c:v>
                </c:pt>
                <c:pt idx="23">
                  <c:v>12</c:v>
                </c:pt>
                <c:pt idx="24">
                  <c:v>12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'XmR Template - Median Basis'!$G$15</c:f>
              <c:strCache>
                <c:ptCount val="1"/>
                <c:pt idx="0">
                  <c:v>URL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cat>
            <c:numRef>
              <c:f>[0]!PeriodMd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[0]!URLMd</c:f>
              <c:numCache>
                <c:formatCode>0.0</c:formatCode>
                <c:ptCount val="30"/>
                <c:pt idx="0">
                  <c:v>46.44</c:v>
                </c:pt>
                <c:pt idx="1">
                  <c:v>46.44</c:v>
                </c:pt>
                <c:pt idx="2">
                  <c:v>46.44</c:v>
                </c:pt>
                <c:pt idx="3">
                  <c:v>46.44</c:v>
                </c:pt>
                <c:pt idx="4">
                  <c:v>46.44</c:v>
                </c:pt>
                <c:pt idx="5">
                  <c:v>46.44</c:v>
                </c:pt>
                <c:pt idx="6">
                  <c:v>46.44</c:v>
                </c:pt>
                <c:pt idx="7">
                  <c:v>46.44</c:v>
                </c:pt>
                <c:pt idx="8">
                  <c:v>46.44</c:v>
                </c:pt>
                <c:pt idx="9">
                  <c:v>46.44</c:v>
                </c:pt>
                <c:pt idx="10">
                  <c:v>46.44</c:v>
                </c:pt>
                <c:pt idx="11">
                  <c:v>46.44</c:v>
                </c:pt>
                <c:pt idx="12">
                  <c:v>46.44</c:v>
                </c:pt>
                <c:pt idx="13">
                  <c:v>46.44</c:v>
                </c:pt>
                <c:pt idx="14">
                  <c:v>46.44</c:v>
                </c:pt>
                <c:pt idx="15">
                  <c:v>46.44</c:v>
                </c:pt>
                <c:pt idx="16">
                  <c:v>46.44</c:v>
                </c:pt>
                <c:pt idx="17">
                  <c:v>46.44</c:v>
                </c:pt>
                <c:pt idx="18">
                  <c:v>46.44</c:v>
                </c:pt>
                <c:pt idx="19">
                  <c:v>46.44</c:v>
                </c:pt>
                <c:pt idx="20">
                  <c:v>46.44</c:v>
                </c:pt>
                <c:pt idx="21">
                  <c:v>46.44</c:v>
                </c:pt>
                <c:pt idx="22">
                  <c:v>46.44</c:v>
                </c:pt>
                <c:pt idx="23">
                  <c:v>46.44</c:v>
                </c:pt>
                <c:pt idx="24">
                  <c:v>46.44</c:v>
                </c:pt>
                <c:pt idx="25">
                  <c:v>46.44</c:v>
                </c:pt>
                <c:pt idx="26">
                  <c:v>46.44</c:v>
                </c:pt>
                <c:pt idx="27">
                  <c:v>46.44</c:v>
                </c:pt>
                <c:pt idx="28">
                  <c:v>46.44</c:v>
                </c:pt>
                <c:pt idx="29">
                  <c:v>46.44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30144"/>
        <c:axId val="84636416"/>
      </c:lineChart>
      <c:catAx>
        <c:axId val="84630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Period</a:t>
                </a:r>
              </a:p>
            </c:rich>
          </c:tx>
          <c:layout>
            <c:manualLayout>
              <c:xMode val="edge"/>
              <c:yMode val="edge"/>
              <c:x val="0.50775770095028672"/>
              <c:y val="0.87500291630212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4636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6364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Range</a:t>
                </a:r>
              </a:p>
            </c:rich>
          </c:tx>
          <c:layout>
            <c:manualLayout>
              <c:xMode val="edge"/>
              <c:yMode val="edge"/>
              <c:x val="2.2566995768688293E-2"/>
              <c:y val="0.416668124817731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463014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99"/>
                </a:solidFill>
                <a:latin typeface="Arial"/>
                <a:ea typeface="Arial"/>
                <a:cs typeface="Arial"/>
              </a:defRPr>
            </a:pPr>
            <a:r>
              <a:t>X-Chart</a:t>
            </a:r>
          </a:p>
        </c:rich>
      </c:tx>
      <c:layout>
        <c:manualLayout>
          <c:xMode val="edge"/>
          <c:yMode val="edge"/>
          <c:x val="0.45492957746478874"/>
          <c:y val="3.52564102564102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39436619718309"/>
          <c:y val="0.21794940013208675"/>
          <c:w val="0.84788732394366195"/>
          <c:h val="0.53525808561850718"/>
        </c:manualLayout>
      </c:layout>
      <c:lineChart>
        <c:grouping val="standard"/>
        <c:varyColors val="0"/>
        <c:ser>
          <c:idx val="0"/>
          <c:order val="0"/>
          <c:tx>
            <c:v>Observation</c:v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99"/>
              </a:solidFill>
              <a:ln>
                <a:solidFill>
                  <a:srgbClr val="333399"/>
                </a:solidFill>
                <a:prstDash val="solid"/>
              </a:ln>
            </c:spPr>
          </c:marker>
          <c:cat>
            <c:numRef>
              <c:f>[0]!PeriodMn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[0]!DataMn</c:f>
              <c:numCache>
                <c:formatCode>0.00</c:formatCode>
                <c:ptCount val="30"/>
                <c:pt idx="0">
                  <c:v>45</c:v>
                </c:pt>
                <c:pt idx="1">
                  <c:v>33</c:v>
                </c:pt>
                <c:pt idx="2">
                  <c:v>44</c:v>
                </c:pt>
                <c:pt idx="3">
                  <c:v>30</c:v>
                </c:pt>
                <c:pt idx="4">
                  <c:v>51</c:v>
                </c:pt>
                <c:pt idx="5">
                  <c:v>47</c:v>
                </c:pt>
                <c:pt idx="6">
                  <c:v>39</c:v>
                </c:pt>
                <c:pt idx="7">
                  <c:v>34</c:v>
                </c:pt>
                <c:pt idx="8">
                  <c:v>69</c:v>
                </c:pt>
                <c:pt idx="9">
                  <c:v>43</c:v>
                </c:pt>
                <c:pt idx="10">
                  <c:v>29</c:v>
                </c:pt>
                <c:pt idx="11">
                  <c:v>38</c:v>
                </c:pt>
                <c:pt idx="12">
                  <c:v>45</c:v>
                </c:pt>
                <c:pt idx="13">
                  <c:v>49</c:v>
                </c:pt>
                <c:pt idx="14">
                  <c:v>73</c:v>
                </c:pt>
                <c:pt idx="15">
                  <c:v>38</c:v>
                </c:pt>
                <c:pt idx="16">
                  <c:v>50</c:v>
                </c:pt>
                <c:pt idx="17">
                  <c:v>40</c:v>
                </c:pt>
                <c:pt idx="18">
                  <c:v>57</c:v>
                </c:pt>
                <c:pt idx="19">
                  <c:v>36</c:v>
                </c:pt>
                <c:pt idx="20">
                  <c:v>31</c:v>
                </c:pt>
                <c:pt idx="21">
                  <c:v>46</c:v>
                </c:pt>
                <c:pt idx="22">
                  <c:v>40</c:v>
                </c:pt>
                <c:pt idx="23">
                  <c:v>51</c:v>
                </c:pt>
                <c:pt idx="24">
                  <c:v>48</c:v>
                </c:pt>
                <c:pt idx="25">
                  <c:v>37</c:v>
                </c:pt>
                <c:pt idx="26">
                  <c:v>61</c:v>
                </c:pt>
                <c:pt idx="27">
                  <c:v>50</c:v>
                </c:pt>
                <c:pt idx="28">
                  <c:v>68</c:v>
                </c:pt>
                <c:pt idx="29">
                  <c:v>85</c:v>
                </c:pt>
              </c:numCache>
            </c:numRef>
          </c:val>
          <c:smooth val="0"/>
        </c:ser>
        <c:ser>
          <c:idx val="1"/>
          <c:order val="1"/>
          <c:tx>
            <c:v>X-Median</c:v>
          </c:tx>
          <c:spPr>
            <a:ln w="25400">
              <a:solidFill>
                <a:srgbClr val="C0C0C0"/>
              </a:solidFill>
              <a:prstDash val="lgDash"/>
            </a:ln>
          </c:spPr>
          <c:marker>
            <c:symbol val="none"/>
          </c:marker>
          <c:cat>
            <c:numRef>
              <c:f>[0]!PeriodMn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[0]!AverageMn</c:f>
              <c:numCache>
                <c:formatCode>0.0</c:formatCode>
                <c:ptCount val="30"/>
                <c:pt idx="0">
                  <c:v>46.9</c:v>
                </c:pt>
                <c:pt idx="1">
                  <c:v>46.9</c:v>
                </c:pt>
                <c:pt idx="2">
                  <c:v>46.9</c:v>
                </c:pt>
                <c:pt idx="3">
                  <c:v>46.9</c:v>
                </c:pt>
                <c:pt idx="4">
                  <c:v>46.9</c:v>
                </c:pt>
                <c:pt idx="5">
                  <c:v>46.9</c:v>
                </c:pt>
                <c:pt idx="6">
                  <c:v>46.9</c:v>
                </c:pt>
                <c:pt idx="7">
                  <c:v>46.9</c:v>
                </c:pt>
                <c:pt idx="8">
                  <c:v>46.9</c:v>
                </c:pt>
                <c:pt idx="9">
                  <c:v>46.9</c:v>
                </c:pt>
                <c:pt idx="10">
                  <c:v>46.9</c:v>
                </c:pt>
                <c:pt idx="11">
                  <c:v>46.9</c:v>
                </c:pt>
                <c:pt idx="12">
                  <c:v>46.9</c:v>
                </c:pt>
                <c:pt idx="13">
                  <c:v>46.9</c:v>
                </c:pt>
                <c:pt idx="14">
                  <c:v>46.9</c:v>
                </c:pt>
                <c:pt idx="15">
                  <c:v>46.9</c:v>
                </c:pt>
                <c:pt idx="16">
                  <c:v>46.9</c:v>
                </c:pt>
                <c:pt idx="17">
                  <c:v>46.9</c:v>
                </c:pt>
                <c:pt idx="18">
                  <c:v>46.9</c:v>
                </c:pt>
                <c:pt idx="19">
                  <c:v>46.9</c:v>
                </c:pt>
                <c:pt idx="20">
                  <c:v>46.9</c:v>
                </c:pt>
                <c:pt idx="21">
                  <c:v>46.9</c:v>
                </c:pt>
                <c:pt idx="22">
                  <c:v>46.9</c:v>
                </c:pt>
                <c:pt idx="23">
                  <c:v>46.9</c:v>
                </c:pt>
                <c:pt idx="24">
                  <c:v>46.9</c:v>
                </c:pt>
                <c:pt idx="25">
                  <c:v>46.9</c:v>
                </c:pt>
                <c:pt idx="26">
                  <c:v>46.9</c:v>
                </c:pt>
                <c:pt idx="27">
                  <c:v>46.9</c:v>
                </c:pt>
                <c:pt idx="28">
                  <c:v>46.9</c:v>
                </c:pt>
                <c:pt idx="29">
                  <c:v>46.9</c:v>
                </c:pt>
              </c:numCache>
            </c:numRef>
          </c:val>
          <c:smooth val="0"/>
        </c:ser>
        <c:ser>
          <c:idx val="5"/>
          <c:order val="2"/>
          <c:tx>
            <c:v>Lower Control Limit</c:v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cat>
            <c:numRef>
              <c:f>[0]!PeriodMn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[0]!LCL_XMn</c:f>
              <c:numCache>
                <c:formatCode>0.0</c:formatCode>
                <c:ptCount val="30"/>
                <c:pt idx="0">
                  <c:v>9.2931034482758577</c:v>
                </c:pt>
                <c:pt idx="1">
                  <c:v>9.2931034482758577</c:v>
                </c:pt>
                <c:pt idx="2">
                  <c:v>9.2931034482758577</c:v>
                </c:pt>
                <c:pt idx="3">
                  <c:v>9.2931034482758577</c:v>
                </c:pt>
                <c:pt idx="4">
                  <c:v>9.2931034482758577</c:v>
                </c:pt>
                <c:pt idx="5">
                  <c:v>9.2931034482758577</c:v>
                </c:pt>
                <c:pt idx="6">
                  <c:v>9.2931034482758577</c:v>
                </c:pt>
                <c:pt idx="7">
                  <c:v>9.2931034482758577</c:v>
                </c:pt>
                <c:pt idx="8">
                  <c:v>9.2931034482758577</c:v>
                </c:pt>
                <c:pt idx="9">
                  <c:v>9.2931034482758577</c:v>
                </c:pt>
                <c:pt idx="10">
                  <c:v>9.2931034482758577</c:v>
                </c:pt>
                <c:pt idx="11">
                  <c:v>9.2931034482758577</c:v>
                </c:pt>
                <c:pt idx="12">
                  <c:v>9.2931034482758577</c:v>
                </c:pt>
                <c:pt idx="13">
                  <c:v>9.2931034482758577</c:v>
                </c:pt>
                <c:pt idx="14">
                  <c:v>9.2931034482758577</c:v>
                </c:pt>
                <c:pt idx="15">
                  <c:v>9.2931034482758577</c:v>
                </c:pt>
                <c:pt idx="16">
                  <c:v>9.2931034482758577</c:v>
                </c:pt>
                <c:pt idx="17">
                  <c:v>9.2931034482758577</c:v>
                </c:pt>
                <c:pt idx="18">
                  <c:v>9.2931034482758577</c:v>
                </c:pt>
                <c:pt idx="19">
                  <c:v>9.2931034482758577</c:v>
                </c:pt>
                <c:pt idx="20">
                  <c:v>9.2931034482758577</c:v>
                </c:pt>
                <c:pt idx="21">
                  <c:v>9.2931034482758577</c:v>
                </c:pt>
                <c:pt idx="22">
                  <c:v>9.2931034482758577</c:v>
                </c:pt>
                <c:pt idx="23">
                  <c:v>9.2931034482758577</c:v>
                </c:pt>
                <c:pt idx="24">
                  <c:v>9.2931034482758577</c:v>
                </c:pt>
                <c:pt idx="25">
                  <c:v>9.2931034482758577</c:v>
                </c:pt>
                <c:pt idx="26">
                  <c:v>9.2931034482758577</c:v>
                </c:pt>
                <c:pt idx="27">
                  <c:v>9.2931034482758577</c:v>
                </c:pt>
                <c:pt idx="28">
                  <c:v>9.2931034482758577</c:v>
                </c:pt>
                <c:pt idx="29">
                  <c:v>9.2931034482758577</c:v>
                </c:pt>
              </c:numCache>
            </c:numRef>
          </c:val>
          <c:smooth val="0"/>
        </c:ser>
        <c:ser>
          <c:idx val="6"/>
          <c:order val="3"/>
          <c:tx>
            <c:v>Upper Control Limit</c:v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cat>
            <c:numRef>
              <c:f>[0]!PeriodMn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[0]!UCL_XMn</c:f>
              <c:numCache>
                <c:formatCode>0.0</c:formatCode>
                <c:ptCount val="30"/>
                <c:pt idx="0">
                  <c:v>84.506896551724139</c:v>
                </c:pt>
                <c:pt idx="1">
                  <c:v>84.506896551724139</c:v>
                </c:pt>
                <c:pt idx="2">
                  <c:v>84.506896551724139</c:v>
                </c:pt>
                <c:pt idx="3">
                  <c:v>84.506896551724139</c:v>
                </c:pt>
                <c:pt idx="4">
                  <c:v>84.506896551724139</c:v>
                </c:pt>
                <c:pt idx="5">
                  <c:v>84.506896551724139</c:v>
                </c:pt>
                <c:pt idx="6">
                  <c:v>84.506896551724139</c:v>
                </c:pt>
                <c:pt idx="7">
                  <c:v>84.506896551724139</c:v>
                </c:pt>
                <c:pt idx="8">
                  <c:v>84.506896551724139</c:v>
                </c:pt>
                <c:pt idx="9">
                  <c:v>84.506896551724139</c:v>
                </c:pt>
                <c:pt idx="10">
                  <c:v>84.506896551724139</c:v>
                </c:pt>
                <c:pt idx="11">
                  <c:v>84.506896551724139</c:v>
                </c:pt>
                <c:pt idx="12">
                  <c:v>84.506896551724139</c:v>
                </c:pt>
                <c:pt idx="13">
                  <c:v>84.506896551724139</c:v>
                </c:pt>
                <c:pt idx="14">
                  <c:v>84.506896551724139</c:v>
                </c:pt>
                <c:pt idx="15">
                  <c:v>84.506896551724139</c:v>
                </c:pt>
                <c:pt idx="16">
                  <c:v>84.506896551724139</c:v>
                </c:pt>
                <c:pt idx="17">
                  <c:v>84.506896551724139</c:v>
                </c:pt>
                <c:pt idx="18">
                  <c:v>84.506896551724139</c:v>
                </c:pt>
                <c:pt idx="19">
                  <c:v>84.506896551724139</c:v>
                </c:pt>
                <c:pt idx="20">
                  <c:v>84.506896551724139</c:v>
                </c:pt>
                <c:pt idx="21">
                  <c:v>84.506896551724139</c:v>
                </c:pt>
                <c:pt idx="22">
                  <c:v>84.506896551724139</c:v>
                </c:pt>
                <c:pt idx="23">
                  <c:v>84.506896551724139</c:v>
                </c:pt>
                <c:pt idx="24">
                  <c:v>84.506896551724139</c:v>
                </c:pt>
                <c:pt idx="25">
                  <c:v>84.506896551724139</c:v>
                </c:pt>
                <c:pt idx="26">
                  <c:v>84.506896551724139</c:v>
                </c:pt>
                <c:pt idx="27">
                  <c:v>84.506896551724139</c:v>
                </c:pt>
                <c:pt idx="28">
                  <c:v>84.506896551724139</c:v>
                </c:pt>
                <c:pt idx="29">
                  <c:v>84.506896551724139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7440"/>
        <c:axId val="83931904"/>
      </c:lineChart>
      <c:catAx>
        <c:axId val="83917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r>
                  <a:t>Period</a:t>
                </a:r>
              </a:p>
            </c:rich>
          </c:tx>
          <c:layout>
            <c:manualLayout>
              <c:xMode val="edge"/>
              <c:yMode val="edge"/>
              <c:x val="0.52112676056338025"/>
              <c:y val="0.865387307355811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8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3931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9319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r>
                  <a:t>Observation</a:t>
                </a:r>
              </a:p>
            </c:rich>
          </c:tx>
          <c:layout>
            <c:manualLayout>
              <c:xMode val="edge"/>
              <c:yMode val="edge"/>
              <c:x val="2.2535211267605635E-2"/>
              <c:y val="0.3365394710276600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8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391744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99"/>
                </a:solidFill>
                <a:latin typeface="Arial"/>
                <a:ea typeface="Arial"/>
                <a:cs typeface="Arial"/>
              </a:defRPr>
            </a:pPr>
            <a:r>
              <a:t>Range Chart</a:t>
            </a:r>
          </a:p>
        </c:rich>
      </c:tx>
      <c:layout>
        <c:manualLayout>
          <c:xMode val="edge"/>
          <c:yMode val="edge"/>
          <c:x val="0.4287732157598777"/>
          <c:y val="3.8194444444444448E-2"/>
        </c:manualLayout>
      </c:layout>
      <c:overlay val="0"/>
      <c:spPr>
        <a:solidFill>
          <a:srgbClr val="FFFFFF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088921655253912E-2"/>
          <c:y val="0.22569520974124396"/>
          <c:w val="0.8871656321387078"/>
          <c:h val="0.55555743936306212"/>
        </c:manualLayout>
      </c:layout>
      <c:lineChart>
        <c:grouping val="standard"/>
        <c:varyColors val="0"/>
        <c:ser>
          <c:idx val="0"/>
          <c:order val="0"/>
          <c:tx>
            <c:strRef>
              <c:f>'XmR Template - Mean Basis'!$E$15</c:f>
              <c:strCache>
                <c:ptCount val="1"/>
                <c:pt idx="0">
                  <c:v>Range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[0]!PeriodMn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[0]!RangeMn</c:f>
              <c:numCache>
                <c:formatCode>General</c:formatCode>
                <c:ptCount val="30"/>
                <c:pt idx="0">
                  <c:v>0</c:v>
                </c:pt>
                <c:pt idx="1">
                  <c:v>12</c:v>
                </c:pt>
                <c:pt idx="2">
                  <c:v>11</c:v>
                </c:pt>
                <c:pt idx="3">
                  <c:v>14</c:v>
                </c:pt>
                <c:pt idx="4">
                  <c:v>21</c:v>
                </c:pt>
                <c:pt idx="5">
                  <c:v>4</c:v>
                </c:pt>
                <c:pt idx="6">
                  <c:v>8</c:v>
                </c:pt>
                <c:pt idx="7">
                  <c:v>5</c:v>
                </c:pt>
                <c:pt idx="8">
                  <c:v>35</c:v>
                </c:pt>
                <c:pt idx="9">
                  <c:v>26</c:v>
                </c:pt>
                <c:pt idx="10">
                  <c:v>14</c:v>
                </c:pt>
                <c:pt idx="11">
                  <c:v>9</c:v>
                </c:pt>
                <c:pt idx="12">
                  <c:v>7</c:v>
                </c:pt>
                <c:pt idx="13">
                  <c:v>4</c:v>
                </c:pt>
                <c:pt idx="14">
                  <c:v>24</c:v>
                </c:pt>
                <c:pt idx="15">
                  <c:v>35</c:v>
                </c:pt>
                <c:pt idx="16">
                  <c:v>12</c:v>
                </c:pt>
                <c:pt idx="17">
                  <c:v>10</c:v>
                </c:pt>
                <c:pt idx="18">
                  <c:v>17</c:v>
                </c:pt>
                <c:pt idx="19">
                  <c:v>21</c:v>
                </c:pt>
                <c:pt idx="20">
                  <c:v>5</c:v>
                </c:pt>
                <c:pt idx="21">
                  <c:v>15</c:v>
                </c:pt>
                <c:pt idx="22">
                  <c:v>6</c:v>
                </c:pt>
                <c:pt idx="23">
                  <c:v>11</c:v>
                </c:pt>
                <c:pt idx="24">
                  <c:v>3</c:v>
                </c:pt>
                <c:pt idx="25">
                  <c:v>11</c:v>
                </c:pt>
                <c:pt idx="26">
                  <c:v>24</c:v>
                </c:pt>
                <c:pt idx="27">
                  <c:v>11</c:v>
                </c:pt>
                <c:pt idx="28">
                  <c:v>18</c:v>
                </c:pt>
                <c:pt idx="29">
                  <c:v>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'XmR Template - Mean Basis'!$F$15</c:f>
              <c:strCache>
                <c:ptCount val="1"/>
                <c:pt idx="0">
                  <c:v>R-mean</c:v>
                </c:pt>
              </c:strCache>
            </c:strRef>
          </c:tx>
          <c:spPr>
            <a:ln w="25400">
              <a:solidFill>
                <a:srgbClr val="C0C0C0"/>
              </a:solidFill>
              <a:prstDash val="lgDash"/>
            </a:ln>
          </c:spPr>
          <c:marker>
            <c:symbol val="none"/>
          </c:marker>
          <c:cat>
            <c:numRef>
              <c:f>[0]!PeriodMn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[0]!R_medianMn</c:f>
              <c:numCache>
                <c:formatCode>0.0</c:formatCode>
                <c:ptCount val="30"/>
                <c:pt idx="0">
                  <c:v>14.137931034482758</c:v>
                </c:pt>
                <c:pt idx="1">
                  <c:v>14.137931034482758</c:v>
                </c:pt>
                <c:pt idx="2">
                  <c:v>14.137931034482758</c:v>
                </c:pt>
                <c:pt idx="3">
                  <c:v>14.137931034482758</c:v>
                </c:pt>
                <c:pt idx="4">
                  <c:v>14.137931034482758</c:v>
                </c:pt>
                <c:pt idx="5">
                  <c:v>14.137931034482758</c:v>
                </c:pt>
                <c:pt idx="6">
                  <c:v>14.137931034482758</c:v>
                </c:pt>
                <c:pt idx="7">
                  <c:v>14.137931034482758</c:v>
                </c:pt>
                <c:pt idx="8">
                  <c:v>14.137931034482758</c:v>
                </c:pt>
                <c:pt idx="9">
                  <c:v>14.137931034482758</c:v>
                </c:pt>
                <c:pt idx="10">
                  <c:v>14.137931034482758</c:v>
                </c:pt>
                <c:pt idx="11">
                  <c:v>14.137931034482758</c:v>
                </c:pt>
                <c:pt idx="12">
                  <c:v>14.137931034482758</c:v>
                </c:pt>
                <c:pt idx="13">
                  <c:v>14.137931034482758</c:v>
                </c:pt>
                <c:pt idx="14">
                  <c:v>14.137931034482758</c:v>
                </c:pt>
                <c:pt idx="15">
                  <c:v>14.137931034482758</c:v>
                </c:pt>
                <c:pt idx="16">
                  <c:v>14.137931034482758</c:v>
                </c:pt>
                <c:pt idx="17">
                  <c:v>14.137931034482758</c:v>
                </c:pt>
                <c:pt idx="18">
                  <c:v>14.137931034482758</c:v>
                </c:pt>
                <c:pt idx="19">
                  <c:v>14.137931034482758</c:v>
                </c:pt>
                <c:pt idx="20">
                  <c:v>14.137931034482758</c:v>
                </c:pt>
                <c:pt idx="21">
                  <c:v>14.137931034482758</c:v>
                </c:pt>
                <c:pt idx="22">
                  <c:v>14.137931034482758</c:v>
                </c:pt>
                <c:pt idx="23">
                  <c:v>14.137931034482758</c:v>
                </c:pt>
                <c:pt idx="24">
                  <c:v>14.137931034482758</c:v>
                </c:pt>
                <c:pt idx="25">
                  <c:v>14.137931034482758</c:v>
                </c:pt>
                <c:pt idx="26">
                  <c:v>14.137931034482758</c:v>
                </c:pt>
                <c:pt idx="27">
                  <c:v>14.137931034482758</c:v>
                </c:pt>
                <c:pt idx="28">
                  <c:v>14.137931034482758</c:v>
                </c:pt>
                <c:pt idx="29">
                  <c:v>14.137931034482758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'XmR Template - Mean Basis'!$G$15</c:f>
              <c:strCache>
                <c:ptCount val="1"/>
                <c:pt idx="0">
                  <c:v>URL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cat>
            <c:numRef>
              <c:f>[0]!PeriodMn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[0]!URLMn</c:f>
              <c:numCache>
                <c:formatCode>0.0</c:formatCode>
                <c:ptCount val="30"/>
                <c:pt idx="0">
                  <c:v>46.231034482758616</c:v>
                </c:pt>
                <c:pt idx="1">
                  <c:v>46.231034482758616</c:v>
                </c:pt>
                <c:pt idx="2">
                  <c:v>46.231034482758616</c:v>
                </c:pt>
                <c:pt idx="3">
                  <c:v>46.231034482758616</c:v>
                </c:pt>
                <c:pt idx="4">
                  <c:v>46.231034482758616</c:v>
                </c:pt>
                <c:pt idx="5">
                  <c:v>46.231034482758616</c:v>
                </c:pt>
                <c:pt idx="6">
                  <c:v>46.231034482758616</c:v>
                </c:pt>
                <c:pt idx="7">
                  <c:v>46.231034482758616</c:v>
                </c:pt>
                <c:pt idx="8">
                  <c:v>46.231034482758616</c:v>
                </c:pt>
                <c:pt idx="9">
                  <c:v>46.231034482758616</c:v>
                </c:pt>
                <c:pt idx="10">
                  <c:v>46.231034482758616</c:v>
                </c:pt>
                <c:pt idx="11">
                  <c:v>46.231034482758616</c:v>
                </c:pt>
                <c:pt idx="12">
                  <c:v>46.231034482758616</c:v>
                </c:pt>
                <c:pt idx="13">
                  <c:v>46.231034482758616</c:v>
                </c:pt>
                <c:pt idx="14">
                  <c:v>46.231034482758616</c:v>
                </c:pt>
                <c:pt idx="15">
                  <c:v>46.231034482758616</c:v>
                </c:pt>
                <c:pt idx="16">
                  <c:v>46.231034482758616</c:v>
                </c:pt>
                <c:pt idx="17">
                  <c:v>46.231034482758616</c:v>
                </c:pt>
                <c:pt idx="18">
                  <c:v>46.231034482758616</c:v>
                </c:pt>
                <c:pt idx="19">
                  <c:v>46.231034482758616</c:v>
                </c:pt>
                <c:pt idx="20">
                  <c:v>46.231034482758616</c:v>
                </c:pt>
                <c:pt idx="21">
                  <c:v>46.231034482758616</c:v>
                </c:pt>
                <c:pt idx="22">
                  <c:v>46.231034482758616</c:v>
                </c:pt>
                <c:pt idx="23">
                  <c:v>46.231034482758616</c:v>
                </c:pt>
                <c:pt idx="24">
                  <c:v>46.231034482758616</c:v>
                </c:pt>
                <c:pt idx="25">
                  <c:v>46.231034482758616</c:v>
                </c:pt>
                <c:pt idx="26">
                  <c:v>46.231034482758616</c:v>
                </c:pt>
                <c:pt idx="27">
                  <c:v>46.231034482758616</c:v>
                </c:pt>
                <c:pt idx="28">
                  <c:v>46.231034482758616</c:v>
                </c:pt>
                <c:pt idx="29">
                  <c:v>46.231034482758616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027648"/>
        <c:axId val="84038016"/>
      </c:lineChart>
      <c:catAx>
        <c:axId val="84027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r>
                  <a:t>Period</a:t>
                </a:r>
              </a:p>
            </c:rich>
          </c:tx>
          <c:layout>
            <c:manualLayout>
              <c:xMode val="edge"/>
              <c:yMode val="edge"/>
              <c:x val="0.50775770095028672"/>
              <c:y val="0.87500291630212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403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0380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r>
                  <a:t>Range</a:t>
                </a:r>
              </a:p>
            </c:rich>
          </c:tx>
          <c:layout>
            <c:manualLayout>
              <c:xMode val="edge"/>
              <c:yMode val="edge"/>
              <c:x val="2.2566995768688293E-2"/>
              <c:y val="0.416668124817731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40276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400050</xdr:colOff>
      <xdr:row>13</xdr:row>
      <xdr:rowOff>19050</xdr:rowOff>
    </xdr:from>
    <xdr:to>
      <xdr:col>20</xdr:col>
      <xdr:colOff>457200</xdr:colOff>
      <xdr:row>30</xdr:row>
      <xdr:rowOff>123825</xdr:rowOff>
    </xdr:to>
    <xdr:graphicFrame macro="">
      <xdr:nvGraphicFramePr>
        <xdr:cNvPr id="102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409575</xdr:colOff>
      <xdr:row>32</xdr:row>
      <xdr:rowOff>28575</xdr:rowOff>
    </xdr:from>
    <xdr:to>
      <xdr:col>20</xdr:col>
      <xdr:colOff>457200</xdr:colOff>
      <xdr:row>49</xdr:row>
      <xdr:rowOff>19050</xdr:rowOff>
    </xdr:to>
    <xdr:graphicFrame macro="">
      <xdr:nvGraphicFramePr>
        <xdr:cNvPr id="103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400050</xdr:colOff>
      <xdr:row>13</xdr:row>
      <xdr:rowOff>19050</xdr:rowOff>
    </xdr:from>
    <xdr:to>
      <xdr:col>20</xdr:col>
      <xdr:colOff>457200</xdr:colOff>
      <xdr:row>30</xdr:row>
      <xdr:rowOff>123825</xdr:rowOff>
    </xdr:to>
    <xdr:graphicFrame macro="">
      <xdr:nvGraphicFramePr>
        <xdr:cNvPr id="307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409575</xdr:colOff>
      <xdr:row>32</xdr:row>
      <xdr:rowOff>28575</xdr:rowOff>
    </xdr:from>
    <xdr:to>
      <xdr:col>20</xdr:col>
      <xdr:colOff>457200</xdr:colOff>
      <xdr:row>49</xdr:row>
      <xdr:rowOff>19050</xdr:rowOff>
    </xdr:to>
    <xdr:graphicFrame macro="">
      <xdr:nvGraphicFramePr>
        <xdr:cNvPr id="307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O217"/>
  <sheetViews>
    <sheetView tabSelected="1" workbookViewId="0"/>
  </sheetViews>
  <sheetFormatPr defaultRowHeight="12.75" x14ac:dyDescent="0.2"/>
  <cols>
    <col min="1" max="1" width="3.85546875" customWidth="1"/>
    <col min="2" max="2" width="6.42578125" style="1" customWidth="1"/>
    <col min="6" max="6" width="10" customWidth="1"/>
  </cols>
  <sheetData>
    <row r="1" spans="1:41" ht="21.75" customHeight="1" x14ac:dyDescent="0.2">
      <c r="A1" s="4"/>
      <c r="B1" s="44" t="s">
        <v>24</v>
      </c>
      <c r="C1" s="3"/>
      <c r="D1" s="3"/>
      <c r="E1" s="3"/>
      <c r="F1" s="3"/>
      <c r="G1" s="3"/>
      <c r="H1" s="3"/>
      <c r="I1" s="3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</row>
    <row r="2" spans="1:41" ht="16.5" thickBot="1" x14ac:dyDescent="0.3">
      <c r="A2" s="4"/>
      <c r="B2" s="8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</row>
    <row r="3" spans="1:41" ht="15" x14ac:dyDescent="0.25">
      <c r="A3" s="4"/>
      <c r="B3" s="16" t="s">
        <v>13</v>
      </c>
      <c r="C3" s="17"/>
      <c r="D3" s="17"/>
      <c r="E3" s="17"/>
      <c r="F3" s="17"/>
      <c r="G3" s="17"/>
      <c r="H3" s="9"/>
      <c r="I3" s="9"/>
      <c r="J3" s="10"/>
      <c r="K3" s="4" t="s">
        <v>11</v>
      </c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</row>
    <row r="4" spans="1:41" x14ac:dyDescent="0.2">
      <c r="A4" s="4"/>
      <c r="B4" s="45" t="s">
        <v>15</v>
      </c>
      <c r="C4" s="46"/>
      <c r="D4" s="46"/>
      <c r="E4" s="46"/>
      <c r="F4" s="46"/>
      <c r="G4" s="47"/>
      <c r="H4" s="48"/>
      <c r="I4" s="48"/>
      <c r="J4" s="49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</row>
    <row r="5" spans="1:41" x14ac:dyDescent="0.2">
      <c r="A5" s="4"/>
      <c r="B5" s="18" t="s">
        <v>16</v>
      </c>
      <c r="C5" s="19"/>
      <c r="D5" s="19"/>
      <c r="E5" s="19"/>
      <c r="F5" s="19"/>
      <c r="G5" s="20"/>
      <c r="H5" s="11"/>
      <c r="I5" s="11"/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</row>
    <row r="6" spans="1:41" x14ac:dyDescent="0.2">
      <c r="A6" s="4"/>
      <c r="B6" s="18" t="s">
        <v>22</v>
      </c>
      <c r="C6" s="19"/>
      <c r="D6" s="19"/>
      <c r="E6" s="19"/>
      <c r="F6" s="19"/>
      <c r="G6" s="20"/>
      <c r="H6" s="11"/>
      <c r="I6" s="11"/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</row>
    <row r="7" spans="1:41" x14ac:dyDescent="0.2">
      <c r="A7" s="4"/>
      <c r="B7" s="18" t="s">
        <v>17</v>
      </c>
      <c r="C7" s="19"/>
      <c r="D7" s="19"/>
      <c r="E7" s="19"/>
      <c r="F7" s="19"/>
      <c r="G7" s="20"/>
      <c r="H7" s="11"/>
      <c r="I7" s="11"/>
      <c r="J7" s="12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</row>
    <row r="8" spans="1:41" x14ac:dyDescent="0.2">
      <c r="A8" s="4"/>
      <c r="B8" s="13"/>
      <c r="C8" s="11"/>
      <c r="D8" s="11"/>
      <c r="E8" s="11"/>
      <c r="F8" s="11"/>
      <c r="G8" s="11"/>
      <c r="H8" s="11"/>
      <c r="I8" s="11"/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</row>
    <row r="9" spans="1:41" x14ac:dyDescent="0.2">
      <c r="A9" s="4"/>
      <c r="B9" s="5" t="s">
        <v>19</v>
      </c>
      <c r="C9" s="11"/>
      <c r="D9" s="11"/>
      <c r="E9" s="11"/>
      <c r="F9" s="11"/>
      <c r="G9" s="11"/>
      <c r="H9" s="11"/>
      <c r="I9" s="11"/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</row>
    <row r="10" spans="1:41" ht="13.5" thickBot="1" x14ac:dyDescent="0.25">
      <c r="A10" s="4"/>
      <c r="B10" s="6" t="s">
        <v>20</v>
      </c>
      <c r="C10" s="14"/>
      <c r="D10" s="14"/>
      <c r="E10" s="14"/>
      <c r="F10" s="14"/>
      <c r="G10" s="14"/>
      <c r="H10" s="14"/>
      <c r="I10" s="14"/>
      <c r="J10" s="15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41" x14ac:dyDescent="0.2">
      <c r="A11" s="4"/>
      <c r="B11" s="7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41" x14ac:dyDescent="0.2">
      <c r="A12" s="4"/>
      <c r="B12" s="7"/>
      <c r="C12" s="4"/>
      <c r="D12" s="4"/>
      <c r="E12" s="21"/>
      <c r="F12" s="21"/>
      <c r="G12" s="22" t="s">
        <v>4</v>
      </c>
      <c r="H12" s="21" t="s">
        <v>5</v>
      </c>
      <c r="I12" s="2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</row>
    <row r="13" spans="1:41" x14ac:dyDescent="0.2">
      <c r="A13" s="4"/>
      <c r="B13" s="7"/>
      <c r="C13" s="4"/>
      <c r="D13" s="4"/>
      <c r="E13" s="21"/>
      <c r="F13" s="21"/>
      <c r="G13" s="22" t="s">
        <v>21</v>
      </c>
      <c r="H13" s="21" t="s">
        <v>6</v>
      </c>
      <c r="I13" s="2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</row>
    <row r="14" spans="1:41" ht="16.5" customHeight="1" thickBot="1" x14ac:dyDescent="0.25">
      <c r="A14" s="4"/>
      <c r="B14" s="21" t="s">
        <v>18</v>
      </c>
      <c r="C14" s="21">
        <f>COUNTA(C16:C115)</f>
        <v>30</v>
      </c>
      <c r="D14" s="4"/>
      <c r="E14" s="21"/>
      <c r="F14" s="21"/>
      <c r="G14" s="42" t="s">
        <v>14</v>
      </c>
      <c r="H14" s="43" t="s">
        <v>7</v>
      </c>
      <c r="I14" s="2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</row>
    <row r="15" spans="1:41" ht="17.25" customHeight="1" thickTop="1" thickBot="1" x14ac:dyDescent="0.25">
      <c r="A15" s="4"/>
      <c r="B15" s="2" t="s">
        <v>0</v>
      </c>
      <c r="C15" s="2" t="s">
        <v>1</v>
      </c>
      <c r="D15" s="2" t="s">
        <v>12</v>
      </c>
      <c r="E15" s="2" t="s">
        <v>2</v>
      </c>
      <c r="F15" s="2" t="s">
        <v>3</v>
      </c>
      <c r="G15" s="2" t="s">
        <v>8</v>
      </c>
      <c r="H15" s="2" t="s">
        <v>9</v>
      </c>
      <c r="I15" s="2" t="s">
        <v>10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</row>
    <row r="16" spans="1:41" ht="13.5" thickTop="1" x14ac:dyDescent="0.2">
      <c r="A16" s="4"/>
      <c r="B16" s="23">
        <v>1</v>
      </c>
      <c r="C16" s="51">
        <v>45</v>
      </c>
      <c r="D16" s="24">
        <f t="shared" ref="D16:D47" ca="1" si="0">IF(ISNUMBER(C16),AVERAGE(DataMd),"")</f>
        <v>46.9</v>
      </c>
      <c r="E16" s="25" t="s">
        <v>11</v>
      </c>
      <c r="F16" s="26">
        <f t="shared" ref="F16:F47" ca="1" si="1">IF(ISNUMBER(C16),MEDIAN(RangeMd),"")</f>
        <v>12</v>
      </c>
      <c r="G16" s="24">
        <f ca="1">IF(ISNUMBER(F17),F$17*3.87,"")</f>
        <v>46.44</v>
      </c>
      <c r="H16" s="24">
        <f ca="1">IF(ISNUMBER(C17),D17-(3.14*F17),"")</f>
        <v>9.2199999999999989</v>
      </c>
      <c r="I16" s="24">
        <f ca="1">IF(ISNUMBER(C17),D17+(3.14*F17),"")</f>
        <v>84.58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</row>
    <row r="17" spans="1:41" x14ac:dyDescent="0.2">
      <c r="A17" s="4"/>
      <c r="B17" s="27">
        <f>IF(ISERROR(B16+1),"",IF(ISNUMBER(C17),B16+1,""))</f>
        <v>2</v>
      </c>
      <c r="C17" s="52">
        <v>33</v>
      </c>
      <c r="D17" s="28">
        <f t="shared" ca="1" si="0"/>
        <v>46.9</v>
      </c>
      <c r="E17" s="29">
        <f t="shared" ref="E17:E41" ca="1" si="2">IF((CELL("row",C17)&lt;($C$14+CELL("row",$C$16))),ABS(C16-C17),"")</f>
        <v>12</v>
      </c>
      <c r="F17" s="30">
        <f t="shared" ca="1" si="1"/>
        <v>12</v>
      </c>
      <c r="G17" s="28">
        <f ca="1">IF(ISNUMBER(F17),F$17*3.87,"")</f>
        <v>46.44</v>
      </c>
      <c r="H17" s="28">
        <f ca="1">IF(ISNUMBER(C17),D17-(3.14*F17),"")</f>
        <v>9.2199999999999989</v>
      </c>
      <c r="I17" s="28">
        <f ca="1">IF(ISNUMBER(C17),D17+(3.14*F17),"")</f>
        <v>84.58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</row>
    <row r="18" spans="1:41" x14ac:dyDescent="0.2">
      <c r="A18" s="4"/>
      <c r="B18" s="27">
        <f t="shared" ref="B18:B81" si="3">IF(ISERROR(B17+1),"",IF(ISNUMBER(C18),B17+1,""))</f>
        <v>3</v>
      </c>
      <c r="C18" s="52">
        <v>44</v>
      </c>
      <c r="D18" s="28">
        <f t="shared" ca="1" si="0"/>
        <v>46.9</v>
      </c>
      <c r="E18" s="29">
        <f t="shared" ca="1" si="2"/>
        <v>11</v>
      </c>
      <c r="F18" s="30">
        <f t="shared" ca="1" si="1"/>
        <v>12</v>
      </c>
      <c r="G18" s="28">
        <f t="shared" ref="G18:G81" ca="1" si="4">IF(ISNUMBER(F18),F$17*3.87,"")</f>
        <v>46.44</v>
      </c>
      <c r="H18" s="28">
        <f t="shared" ref="H18:H41" ca="1" si="5">IF(ISNUMBER(C18),D18-(3.14*F18),"")</f>
        <v>9.2199999999999989</v>
      </c>
      <c r="I18" s="28">
        <f t="shared" ref="I18:I41" ca="1" si="6">IF(ISNUMBER(C18),D18+(3.14*F18),"")</f>
        <v>84.58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</row>
    <row r="19" spans="1:41" x14ac:dyDescent="0.2">
      <c r="A19" s="4"/>
      <c r="B19" s="27">
        <f t="shared" si="3"/>
        <v>4</v>
      </c>
      <c r="C19" s="52">
        <v>30</v>
      </c>
      <c r="D19" s="28">
        <f t="shared" ca="1" si="0"/>
        <v>46.9</v>
      </c>
      <c r="E19" s="29">
        <f t="shared" ca="1" si="2"/>
        <v>14</v>
      </c>
      <c r="F19" s="30">
        <f t="shared" ca="1" si="1"/>
        <v>12</v>
      </c>
      <c r="G19" s="28">
        <f t="shared" ca="1" si="4"/>
        <v>46.44</v>
      </c>
      <c r="H19" s="28">
        <f t="shared" ca="1" si="5"/>
        <v>9.2199999999999989</v>
      </c>
      <c r="I19" s="28">
        <f t="shared" ca="1" si="6"/>
        <v>84.58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</row>
    <row r="20" spans="1:41" x14ac:dyDescent="0.2">
      <c r="A20" s="4"/>
      <c r="B20" s="27">
        <f t="shared" si="3"/>
        <v>5</v>
      </c>
      <c r="C20" s="52">
        <v>51</v>
      </c>
      <c r="D20" s="28">
        <f t="shared" ca="1" si="0"/>
        <v>46.9</v>
      </c>
      <c r="E20" s="29">
        <f t="shared" ca="1" si="2"/>
        <v>21</v>
      </c>
      <c r="F20" s="30">
        <f t="shared" ca="1" si="1"/>
        <v>12</v>
      </c>
      <c r="G20" s="28">
        <f t="shared" ca="1" si="4"/>
        <v>46.44</v>
      </c>
      <c r="H20" s="28">
        <f t="shared" ca="1" si="5"/>
        <v>9.2199999999999989</v>
      </c>
      <c r="I20" s="28">
        <f t="shared" ca="1" si="6"/>
        <v>84.58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</row>
    <row r="21" spans="1:41" x14ac:dyDescent="0.2">
      <c r="A21" s="4"/>
      <c r="B21" s="27">
        <f t="shared" si="3"/>
        <v>6</v>
      </c>
      <c r="C21" s="52">
        <v>47</v>
      </c>
      <c r="D21" s="28">
        <f t="shared" ca="1" si="0"/>
        <v>46.9</v>
      </c>
      <c r="E21" s="29">
        <f t="shared" ca="1" si="2"/>
        <v>4</v>
      </c>
      <c r="F21" s="30">
        <f t="shared" ca="1" si="1"/>
        <v>12</v>
      </c>
      <c r="G21" s="28">
        <f t="shared" ca="1" si="4"/>
        <v>46.44</v>
      </c>
      <c r="H21" s="28">
        <f t="shared" ca="1" si="5"/>
        <v>9.2199999999999989</v>
      </c>
      <c r="I21" s="28">
        <f t="shared" ca="1" si="6"/>
        <v>84.58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</row>
    <row r="22" spans="1:41" x14ac:dyDescent="0.2">
      <c r="A22" s="4"/>
      <c r="B22" s="27">
        <f t="shared" si="3"/>
        <v>7</v>
      </c>
      <c r="C22" s="52">
        <v>39</v>
      </c>
      <c r="D22" s="28">
        <f t="shared" ca="1" si="0"/>
        <v>46.9</v>
      </c>
      <c r="E22" s="29">
        <f t="shared" ca="1" si="2"/>
        <v>8</v>
      </c>
      <c r="F22" s="30">
        <f t="shared" ca="1" si="1"/>
        <v>12</v>
      </c>
      <c r="G22" s="28">
        <f t="shared" ca="1" si="4"/>
        <v>46.44</v>
      </c>
      <c r="H22" s="28">
        <f t="shared" ca="1" si="5"/>
        <v>9.2199999999999989</v>
      </c>
      <c r="I22" s="28">
        <f t="shared" ca="1" si="6"/>
        <v>84.58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</row>
    <row r="23" spans="1:41" x14ac:dyDescent="0.2">
      <c r="A23" s="4"/>
      <c r="B23" s="27">
        <f t="shared" si="3"/>
        <v>8</v>
      </c>
      <c r="C23" s="52">
        <v>34</v>
      </c>
      <c r="D23" s="28">
        <f t="shared" ca="1" si="0"/>
        <v>46.9</v>
      </c>
      <c r="E23" s="29">
        <f t="shared" ca="1" si="2"/>
        <v>5</v>
      </c>
      <c r="F23" s="30">
        <f t="shared" ca="1" si="1"/>
        <v>12</v>
      </c>
      <c r="G23" s="28">
        <f t="shared" ca="1" si="4"/>
        <v>46.44</v>
      </c>
      <c r="H23" s="28">
        <f t="shared" ca="1" si="5"/>
        <v>9.2199999999999989</v>
      </c>
      <c r="I23" s="28">
        <f t="shared" ca="1" si="6"/>
        <v>84.58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</row>
    <row r="24" spans="1:41" x14ac:dyDescent="0.2">
      <c r="A24" s="4"/>
      <c r="B24" s="27">
        <f t="shared" si="3"/>
        <v>9</v>
      </c>
      <c r="C24" s="52">
        <v>69</v>
      </c>
      <c r="D24" s="28">
        <f t="shared" ca="1" si="0"/>
        <v>46.9</v>
      </c>
      <c r="E24" s="29">
        <f t="shared" ca="1" si="2"/>
        <v>35</v>
      </c>
      <c r="F24" s="30">
        <f t="shared" ca="1" si="1"/>
        <v>12</v>
      </c>
      <c r="G24" s="28">
        <f t="shared" ca="1" si="4"/>
        <v>46.44</v>
      </c>
      <c r="H24" s="28">
        <f t="shared" ca="1" si="5"/>
        <v>9.2199999999999989</v>
      </c>
      <c r="I24" s="28">
        <f t="shared" ca="1" si="6"/>
        <v>84.58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</row>
    <row r="25" spans="1:41" x14ac:dyDescent="0.2">
      <c r="A25" s="4"/>
      <c r="B25" s="27">
        <f t="shared" si="3"/>
        <v>10</v>
      </c>
      <c r="C25" s="52">
        <v>43</v>
      </c>
      <c r="D25" s="28">
        <f t="shared" ca="1" si="0"/>
        <v>46.9</v>
      </c>
      <c r="E25" s="29">
        <f t="shared" ca="1" si="2"/>
        <v>26</v>
      </c>
      <c r="F25" s="30">
        <f t="shared" ca="1" si="1"/>
        <v>12</v>
      </c>
      <c r="G25" s="28">
        <f t="shared" ca="1" si="4"/>
        <v>46.44</v>
      </c>
      <c r="H25" s="28">
        <f t="shared" ca="1" si="5"/>
        <v>9.2199999999999989</v>
      </c>
      <c r="I25" s="28">
        <f t="shared" ca="1" si="6"/>
        <v>84.58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</row>
    <row r="26" spans="1:41" x14ac:dyDescent="0.2">
      <c r="A26" s="4"/>
      <c r="B26" s="27">
        <f t="shared" si="3"/>
        <v>11</v>
      </c>
      <c r="C26" s="52">
        <v>29</v>
      </c>
      <c r="D26" s="28">
        <f t="shared" ca="1" si="0"/>
        <v>46.9</v>
      </c>
      <c r="E26" s="29">
        <f t="shared" ca="1" si="2"/>
        <v>14</v>
      </c>
      <c r="F26" s="30">
        <f t="shared" ca="1" si="1"/>
        <v>12</v>
      </c>
      <c r="G26" s="28">
        <f t="shared" ca="1" si="4"/>
        <v>46.44</v>
      </c>
      <c r="H26" s="28">
        <f t="shared" ca="1" si="5"/>
        <v>9.2199999999999989</v>
      </c>
      <c r="I26" s="28">
        <f t="shared" ca="1" si="6"/>
        <v>84.58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</row>
    <row r="27" spans="1:41" x14ac:dyDescent="0.2">
      <c r="A27" s="4"/>
      <c r="B27" s="27">
        <f t="shared" si="3"/>
        <v>12</v>
      </c>
      <c r="C27" s="52">
        <v>38</v>
      </c>
      <c r="D27" s="28">
        <f t="shared" ca="1" si="0"/>
        <v>46.9</v>
      </c>
      <c r="E27" s="29">
        <f t="shared" ca="1" si="2"/>
        <v>9</v>
      </c>
      <c r="F27" s="30">
        <f t="shared" ca="1" si="1"/>
        <v>12</v>
      </c>
      <c r="G27" s="28">
        <f t="shared" ca="1" si="4"/>
        <v>46.44</v>
      </c>
      <c r="H27" s="28">
        <f t="shared" ca="1" si="5"/>
        <v>9.2199999999999989</v>
      </c>
      <c r="I27" s="28">
        <f t="shared" ca="1" si="6"/>
        <v>84.58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</row>
    <row r="28" spans="1:41" x14ac:dyDescent="0.2">
      <c r="A28" s="4"/>
      <c r="B28" s="27">
        <f t="shared" si="3"/>
        <v>13</v>
      </c>
      <c r="C28" s="52">
        <v>45</v>
      </c>
      <c r="D28" s="28">
        <f t="shared" ca="1" si="0"/>
        <v>46.9</v>
      </c>
      <c r="E28" s="29">
        <f t="shared" ca="1" si="2"/>
        <v>7</v>
      </c>
      <c r="F28" s="30">
        <f t="shared" ca="1" si="1"/>
        <v>12</v>
      </c>
      <c r="G28" s="28">
        <f t="shared" ca="1" si="4"/>
        <v>46.44</v>
      </c>
      <c r="H28" s="28">
        <f t="shared" ca="1" si="5"/>
        <v>9.2199999999999989</v>
      </c>
      <c r="I28" s="28">
        <f t="shared" ca="1" si="6"/>
        <v>84.58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</row>
    <row r="29" spans="1:41" x14ac:dyDescent="0.2">
      <c r="A29" s="4"/>
      <c r="B29" s="27">
        <f t="shared" si="3"/>
        <v>14</v>
      </c>
      <c r="C29" s="52">
        <v>49</v>
      </c>
      <c r="D29" s="28">
        <f t="shared" ca="1" si="0"/>
        <v>46.9</v>
      </c>
      <c r="E29" s="29">
        <f t="shared" ca="1" si="2"/>
        <v>4</v>
      </c>
      <c r="F29" s="30">
        <f t="shared" ca="1" si="1"/>
        <v>12</v>
      </c>
      <c r="G29" s="28">
        <f t="shared" ca="1" si="4"/>
        <v>46.44</v>
      </c>
      <c r="H29" s="28">
        <f t="shared" ca="1" si="5"/>
        <v>9.2199999999999989</v>
      </c>
      <c r="I29" s="28">
        <f t="shared" ca="1" si="6"/>
        <v>84.58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41" x14ac:dyDescent="0.2">
      <c r="A30" s="4"/>
      <c r="B30" s="27">
        <f t="shared" si="3"/>
        <v>15</v>
      </c>
      <c r="C30" s="52">
        <v>73</v>
      </c>
      <c r="D30" s="28">
        <f t="shared" ca="1" si="0"/>
        <v>46.9</v>
      </c>
      <c r="E30" s="29">
        <f t="shared" ca="1" si="2"/>
        <v>24</v>
      </c>
      <c r="F30" s="30">
        <f t="shared" ca="1" si="1"/>
        <v>12</v>
      </c>
      <c r="G30" s="28">
        <f t="shared" ca="1" si="4"/>
        <v>46.44</v>
      </c>
      <c r="H30" s="28">
        <f t="shared" ca="1" si="5"/>
        <v>9.2199999999999989</v>
      </c>
      <c r="I30" s="28">
        <f t="shared" ca="1" si="6"/>
        <v>84.58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41" x14ac:dyDescent="0.2">
      <c r="A31" s="4"/>
      <c r="B31" s="27">
        <f t="shared" si="3"/>
        <v>16</v>
      </c>
      <c r="C31" s="52">
        <v>38</v>
      </c>
      <c r="D31" s="28">
        <f t="shared" ca="1" si="0"/>
        <v>46.9</v>
      </c>
      <c r="E31" s="29">
        <f t="shared" ca="1" si="2"/>
        <v>35</v>
      </c>
      <c r="F31" s="30">
        <f t="shared" ca="1" si="1"/>
        <v>12</v>
      </c>
      <c r="G31" s="28">
        <f t="shared" ca="1" si="4"/>
        <v>46.44</v>
      </c>
      <c r="H31" s="28">
        <f t="shared" ca="1" si="5"/>
        <v>9.2199999999999989</v>
      </c>
      <c r="I31" s="28">
        <f t="shared" ca="1" si="6"/>
        <v>84.58</v>
      </c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</row>
    <row r="32" spans="1:41" x14ac:dyDescent="0.2">
      <c r="A32" s="4"/>
      <c r="B32" s="27">
        <f t="shared" si="3"/>
        <v>17</v>
      </c>
      <c r="C32" s="52">
        <v>50</v>
      </c>
      <c r="D32" s="28">
        <f t="shared" ca="1" si="0"/>
        <v>46.9</v>
      </c>
      <c r="E32" s="29">
        <f t="shared" ca="1" si="2"/>
        <v>12</v>
      </c>
      <c r="F32" s="30">
        <f t="shared" ca="1" si="1"/>
        <v>12</v>
      </c>
      <c r="G32" s="28">
        <f t="shared" ca="1" si="4"/>
        <v>46.44</v>
      </c>
      <c r="H32" s="28">
        <f t="shared" ca="1" si="5"/>
        <v>9.2199999999999989</v>
      </c>
      <c r="I32" s="28">
        <f t="shared" ca="1" si="6"/>
        <v>84.58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</row>
    <row r="33" spans="1:41" x14ac:dyDescent="0.2">
      <c r="A33" s="4"/>
      <c r="B33" s="27">
        <f t="shared" si="3"/>
        <v>18</v>
      </c>
      <c r="C33" s="52">
        <v>40</v>
      </c>
      <c r="D33" s="28">
        <f t="shared" ca="1" si="0"/>
        <v>46.9</v>
      </c>
      <c r="E33" s="29">
        <f t="shared" ca="1" si="2"/>
        <v>10</v>
      </c>
      <c r="F33" s="30">
        <f t="shared" ca="1" si="1"/>
        <v>12</v>
      </c>
      <c r="G33" s="28">
        <f t="shared" ca="1" si="4"/>
        <v>46.44</v>
      </c>
      <c r="H33" s="28">
        <f t="shared" ca="1" si="5"/>
        <v>9.2199999999999989</v>
      </c>
      <c r="I33" s="28">
        <f t="shared" ca="1" si="6"/>
        <v>84.58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</row>
    <row r="34" spans="1:41" x14ac:dyDescent="0.2">
      <c r="A34" s="4"/>
      <c r="B34" s="27">
        <f t="shared" si="3"/>
        <v>19</v>
      </c>
      <c r="C34" s="52">
        <v>57</v>
      </c>
      <c r="D34" s="28">
        <f t="shared" ca="1" si="0"/>
        <v>46.9</v>
      </c>
      <c r="E34" s="29">
        <f t="shared" ca="1" si="2"/>
        <v>17</v>
      </c>
      <c r="F34" s="30">
        <f t="shared" ca="1" si="1"/>
        <v>12</v>
      </c>
      <c r="G34" s="28">
        <f t="shared" ca="1" si="4"/>
        <v>46.44</v>
      </c>
      <c r="H34" s="28">
        <f t="shared" ca="1" si="5"/>
        <v>9.2199999999999989</v>
      </c>
      <c r="I34" s="28">
        <f t="shared" ca="1" si="6"/>
        <v>84.58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</row>
    <row r="35" spans="1:41" x14ac:dyDescent="0.2">
      <c r="A35" s="4"/>
      <c r="B35" s="27">
        <f t="shared" si="3"/>
        <v>20</v>
      </c>
      <c r="C35" s="52">
        <v>36</v>
      </c>
      <c r="D35" s="28">
        <f t="shared" ca="1" si="0"/>
        <v>46.9</v>
      </c>
      <c r="E35" s="29">
        <f t="shared" ca="1" si="2"/>
        <v>21</v>
      </c>
      <c r="F35" s="30">
        <f t="shared" ca="1" si="1"/>
        <v>12</v>
      </c>
      <c r="G35" s="28">
        <f t="shared" ca="1" si="4"/>
        <v>46.44</v>
      </c>
      <c r="H35" s="28">
        <f t="shared" ca="1" si="5"/>
        <v>9.2199999999999989</v>
      </c>
      <c r="I35" s="28">
        <f t="shared" ca="1" si="6"/>
        <v>84.58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</row>
    <row r="36" spans="1:41" x14ac:dyDescent="0.2">
      <c r="A36" s="4"/>
      <c r="B36" s="27">
        <f t="shared" si="3"/>
        <v>21</v>
      </c>
      <c r="C36" s="52">
        <v>31</v>
      </c>
      <c r="D36" s="28">
        <f t="shared" ca="1" si="0"/>
        <v>46.9</v>
      </c>
      <c r="E36" s="29">
        <f t="shared" ca="1" si="2"/>
        <v>5</v>
      </c>
      <c r="F36" s="30">
        <f t="shared" ca="1" si="1"/>
        <v>12</v>
      </c>
      <c r="G36" s="28">
        <f t="shared" ca="1" si="4"/>
        <v>46.44</v>
      </c>
      <c r="H36" s="28">
        <f t="shared" ca="1" si="5"/>
        <v>9.2199999999999989</v>
      </c>
      <c r="I36" s="28">
        <f t="shared" ca="1" si="6"/>
        <v>84.58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</row>
    <row r="37" spans="1:41" x14ac:dyDescent="0.2">
      <c r="A37" s="4"/>
      <c r="B37" s="27">
        <f t="shared" si="3"/>
        <v>22</v>
      </c>
      <c r="C37" s="52">
        <v>46</v>
      </c>
      <c r="D37" s="28">
        <f t="shared" ca="1" si="0"/>
        <v>46.9</v>
      </c>
      <c r="E37" s="29">
        <f t="shared" ca="1" si="2"/>
        <v>15</v>
      </c>
      <c r="F37" s="30">
        <f t="shared" ca="1" si="1"/>
        <v>12</v>
      </c>
      <c r="G37" s="28">
        <f t="shared" ca="1" si="4"/>
        <v>46.44</v>
      </c>
      <c r="H37" s="28">
        <f t="shared" ca="1" si="5"/>
        <v>9.2199999999999989</v>
      </c>
      <c r="I37" s="28">
        <f t="shared" ca="1" si="6"/>
        <v>84.58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</row>
    <row r="38" spans="1:41" x14ac:dyDescent="0.2">
      <c r="A38" s="4"/>
      <c r="B38" s="27">
        <f t="shared" si="3"/>
        <v>23</v>
      </c>
      <c r="C38" s="52">
        <v>40</v>
      </c>
      <c r="D38" s="28">
        <f t="shared" ca="1" si="0"/>
        <v>46.9</v>
      </c>
      <c r="E38" s="29">
        <f t="shared" ca="1" si="2"/>
        <v>6</v>
      </c>
      <c r="F38" s="30">
        <f t="shared" ca="1" si="1"/>
        <v>12</v>
      </c>
      <c r="G38" s="28">
        <f t="shared" ca="1" si="4"/>
        <v>46.44</v>
      </c>
      <c r="H38" s="28">
        <f t="shared" ca="1" si="5"/>
        <v>9.2199999999999989</v>
      </c>
      <c r="I38" s="28">
        <f t="shared" ca="1" si="6"/>
        <v>84.58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</row>
    <row r="39" spans="1:41" x14ac:dyDescent="0.2">
      <c r="A39" s="4"/>
      <c r="B39" s="27">
        <f t="shared" si="3"/>
        <v>24</v>
      </c>
      <c r="C39" s="52">
        <v>51</v>
      </c>
      <c r="D39" s="28">
        <f t="shared" ca="1" si="0"/>
        <v>46.9</v>
      </c>
      <c r="E39" s="29">
        <f t="shared" ca="1" si="2"/>
        <v>11</v>
      </c>
      <c r="F39" s="30">
        <f t="shared" ca="1" si="1"/>
        <v>12</v>
      </c>
      <c r="G39" s="28">
        <f t="shared" ca="1" si="4"/>
        <v>46.44</v>
      </c>
      <c r="H39" s="28">
        <f t="shared" ca="1" si="5"/>
        <v>9.2199999999999989</v>
      </c>
      <c r="I39" s="28">
        <f t="shared" ca="1" si="6"/>
        <v>84.58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</row>
    <row r="40" spans="1:41" x14ac:dyDescent="0.2">
      <c r="A40" s="4"/>
      <c r="B40" s="27">
        <f t="shared" si="3"/>
        <v>25</v>
      </c>
      <c r="C40" s="52">
        <v>48</v>
      </c>
      <c r="D40" s="28">
        <f t="shared" ca="1" si="0"/>
        <v>46.9</v>
      </c>
      <c r="E40" s="29">
        <f t="shared" ca="1" si="2"/>
        <v>3</v>
      </c>
      <c r="F40" s="30">
        <f t="shared" ca="1" si="1"/>
        <v>12</v>
      </c>
      <c r="G40" s="28">
        <f t="shared" ca="1" si="4"/>
        <v>46.44</v>
      </c>
      <c r="H40" s="28">
        <f t="shared" ca="1" si="5"/>
        <v>9.2199999999999989</v>
      </c>
      <c r="I40" s="28">
        <f t="shared" ca="1" si="6"/>
        <v>84.58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</row>
    <row r="41" spans="1:41" x14ac:dyDescent="0.2">
      <c r="A41" s="4"/>
      <c r="B41" s="27">
        <f t="shared" si="3"/>
        <v>26</v>
      </c>
      <c r="C41" s="52">
        <v>37</v>
      </c>
      <c r="D41" s="28">
        <f t="shared" ca="1" si="0"/>
        <v>46.9</v>
      </c>
      <c r="E41" s="29">
        <f t="shared" ca="1" si="2"/>
        <v>11</v>
      </c>
      <c r="F41" s="30">
        <f t="shared" ca="1" si="1"/>
        <v>12</v>
      </c>
      <c r="G41" s="28">
        <f t="shared" ca="1" si="4"/>
        <v>46.44</v>
      </c>
      <c r="H41" s="28">
        <f t="shared" ca="1" si="5"/>
        <v>9.2199999999999989</v>
      </c>
      <c r="I41" s="28">
        <f t="shared" ca="1" si="6"/>
        <v>84.58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</row>
    <row r="42" spans="1:41" x14ac:dyDescent="0.2">
      <c r="A42" s="4"/>
      <c r="B42" s="27">
        <f t="shared" si="3"/>
        <v>27</v>
      </c>
      <c r="C42" s="52">
        <v>61</v>
      </c>
      <c r="D42" s="28">
        <f t="shared" ca="1" si="0"/>
        <v>46.9</v>
      </c>
      <c r="E42" s="29">
        <f t="shared" ref="E42:E105" ca="1" si="7">IF((CELL("row",C42)&lt;($C$14+CELL("row",$C$16))),ABS(C41-C42),"")</f>
        <v>24</v>
      </c>
      <c r="F42" s="30">
        <f t="shared" ca="1" si="1"/>
        <v>12</v>
      </c>
      <c r="G42" s="28">
        <f t="shared" ca="1" si="4"/>
        <v>46.44</v>
      </c>
      <c r="H42" s="28">
        <f t="shared" ref="H42:H105" ca="1" si="8">IF(ISNUMBER(C42),D42-(3.14*F42),"")</f>
        <v>9.2199999999999989</v>
      </c>
      <c r="I42" s="28">
        <f t="shared" ref="I42:I105" ca="1" si="9">IF(ISNUMBER(C42),D42+(3.14*F42),"")</f>
        <v>84.58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</row>
    <row r="43" spans="1:41" x14ac:dyDescent="0.2">
      <c r="A43" s="4" t="s">
        <v>11</v>
      </c>
      <c r="B43" s="27">
        <f t="shared" si="3"/>
        <v>28</v>
      </c>
      <c r="C43" s="52">
        <v>50</v>
      </c>
      <c r="D43" s="28">
        <f t="shared" ca="1" si="0"/>
        <v>46.9</v>
      </c>
      <c r="E43" s="29">
        <f ca="1">IF((CELL("row",C43)&lt;($C$14+CELL("row",$C$16))),ABS(C42-C43),"")</f>
        <v>11</v>
      </c>
      <c r="F43" s="30">
        <f t="shared" ca="1" si="1"/>
        <v>12</v>
      </c>
      <c r="G43" s="28">
        <f t="shared" ca="1" si="4"/>
        <v>46.44</v>
      </c>
      <c r="H43" s="28">
        <f t="shared" ca="1" si="8"/>
        <v>9.2199999999999989</v>
      </c>
      <c r="I43" s="28">
        <f t="shared" ca="1" si="9"/>
        <v>84.58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</row>
    <row r="44" spans="1:41" x14ac:dyDescent="0.2">
      <c r="A44" s="4" t="s">
        <v>11</v>
      </c>
      <c r="B44" s="27">
        <f t="shared" si="3"/>
        <v>29</v>
      </c>
      <c r="C44" s="52">
        <v>68</v>
      </c>
      <c r="D44" s="28">
        <f t="shared" ca="1" si="0"/>
        <v>46.9</v>
      </c>
      <c r="E44" s="29">
        <f t="shared" ca="1" si="7"/>
        <v>18</v>
      </c>
      <c r="F44" s="30">
        <f t="shared" ca="1" si="1"/>
        <v>12</v>
      </c>
      <c r="G44" s="28">
        <f t="shared" ca="1" si="4"/>
        <v>46.44</v>
      </c>
      <c r="H44" s="28">
        <f t="shared" ca="1" si="8"/>
        <v>9.2199999999999989</v>
      </c>
      <c r="I44" s="28">
        <f t="shared" ca="1" si="9"/>
        <v>84.58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</row>
    <row r="45" spans="1:41" x14ac:dyDescent="0.2">
      <c r="A45" s="4" t="s">
        <v>11</v>
      </c>
      <c r="B45" s="27">
        <f t="shared" si="3"/>
        <v>30</v>
      </c>
      <c r="C45" s="52">
        <v>85</v>
      </c>
      <c r="D45" s="28">
        <f t="shared" ca="1" si="0"/>
        <v>46.9</v>
      </c>
      <c r="E45" s="29">
        <f t="shared" ca="1" si="7"/>
        <v>17</v>
      </c>
      <c r="F45" s="30">
        <f t="shared" ca="1" si="1"/>
        <v>12</v>
      </c>
      <c r="G45" s="28">
        <f t="shared" ca="1" si="4"/>
        <v>46.44</v>
      </c>
      <c r="H45" s="28">
        <f t="shared" ca="1" si="8"/>
        <v>9.2199999999999989</v>
      </c>
      <c r="I45" s="28">
        <f t="shared" ca="1" si="9"/>
        <v>84.58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</row>
    <row r="46" spans="1:41" x14ac:dyDescent="0.2">
      <c r="A46" s="4"/>
      <c r="B46" s="27" t="str">
        <f t="shared" si="3"/>
        <v/>
      </c>
      <c r="C46" s="52"/>
      <c r="D46" s="28" t="str">
        <f t="shared" si="0"/>
        <v/>
      </c>
      <c r="E46" s="29" t="str">
        <f t="shared" ca="1" si="7"/>
        <v/>
      </c>
      <c r="F46" s="30" t="str">
        <f t="shared" si="1"/>
        <v/>
      </c>
      <c r="G46" s="28" t="str">
        <f t="shared" si="4"/>
        <v/>
      </c>
      <c r="H46" s="28" t="str">
        <f t="shared" si="8"/>
        <v/>
      </c>
      <c r="I46" s="28" t="str">
        <f t="shared" si="9"/>
        <v/>
      </c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</row>
    <row r="47" spans="1:41" x14ac:dyDescent="0.2">
      <c r="A47" s="4"/>
      <c r="B47" s="27" t="str">
        <f t="shared" si="3"/>
        <v/>
      </c>
      <c r="C47" s="52"/>
      <c r="D47" s="28" t="str">
        <f t="shared" si="0"/>
        <v/>
      </c>
      <c r="E47" s="29" t="str">
        <f t="shared" ca="1" si="7"/>
        <v/>
      </c>
      <c r="F47" s="30" t="str">
        <f t="shared" si="1"/>
        <v/>
      </c>
      <c r="G47" s="28" t="str">
        <f t="shared" si="4"/>
        <v/>
      </c>
      <c r="H47" s="28" t="str">
        <f t="shared" si="8"/>
        <v/>
      </c>
      <c r="I47" s="28" t="str">
        <f t="shared" si="9"/>
        <v/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</row>
    <row r="48" spans="1:41" x14ac:dyDescent="0.2">
      <c r="A48" s="4"/>
      <c r="B48" s="27" t="str">
        <f t="shared" si="3"/>
        <v/>
      </c>
      <c r="C48" s="52"/>
      <c r="D48" s="28" t="str">
        <f t="shared" ref="D48:D79" si="10">IF(ISNUMBER(C48),AVERAGE(DataMd),"")</f>
        <v/>
      </c>
      <c r="E48" s="29" t="str">
        <f t="shared" ca="1" si="7"/>
        <v/>
      </c>
      <c r="F48" s="30" t="str">
        <f t="shared" ref="F48:F79" si="11">IF(ISNUMBER(C48),MEDIAN(RangeMd),"")</f>
        <v/>
      </c>
      <c r="G48" s="28" t="str">
        <f t="shared" si="4"/>
        <v/>
      </c>
      <c r="H48" s="28" t="str">
        <f t="shared" si="8"/>
        <v/>
      </c>
      <c r="I48" s="28" t="str">
        <f t="shared" si="9"/>
        <v/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</row>
    <row r="49" spans="1:41" x14ac:dyDescent="0.2">
      <c r="A49" s="4"/>
      <c r="B49" s="27" t="str">
        <f t="shared" si="3"/>
        <v/>
      </c>
      <c r="C49" s="52"/>
      <c r="D49" s="28" t="str">
        <f t="shared" si="10"/>
        <v/>
      </c>
      <c r="E49" s="29" t="str">
        <f t="shared" ca="1" si="7"/>
        <v/>
      </c>
      <c r="F49" s="30" t="str">
        <f t="shared" si="11"/>
        <v/>
      </c>
      <c r="G49" s="28" t="str">
        <f t="shared" si="4"/>
        <v/>
      </c>
      <c r="H49" s="28" t="str">
        <f t="shared" si="8"/>
        <v/>
      </c>
      <c r="I49" s="28" t="str">
        <f t="shared" si="9"/>
        <v/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</row>
    <row r="50" spans="1:41" x14ac:dyDescent="0.2">
      <c r="A50" s="4"/>
      <c r="B50" s="27" t="str">
        <f t="shared" si="3"/>
        <v/>
      </c>
      <c r="C50" s="52"/>
      <c r="D50" s="28" t="str">
        <f t="shared" si="10"/>
        <v/>
      </c>
      <c r="E50" s="29" t="str">
        <f t="shared" ca="1" si="7"/>
        <v/>
      </c>
      <c r="F50" s="30" t="str">
        <f t="shared" si="11"/>
        <v/>
      </c>
      <c r="G50" s="28" t="str">
        <f t="shared" si="4"/>
        <v/>
      </c>
      <c r="H50" s="28" t="str">
        <f t="shared" si="8"/>
        <v/>
      </c>
      <c r="I50" s="28" t="str">
        <f t="shared" si="9"/>
        <v/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</row>
    <row r="51" spans="1:41" x14ac:dyDescent="0.2">
      <c r="A51" s="4"/>
      <c r="B51" s="27" t="str">
        <f t="shared" si="3"/>
        <v/>
      </c>
      <c r="C51" s="52"/>
      <c r="D51" s="28" t="str">
        <f t="shared" si="10"/>
        <v/>
      </c>
      <c r="E51" s="29" t="str">
        <f t="shared" ca="1" si="7"/>
        <v/>
      </c>
      <c r="F51" s="30" t="str">
        <f t="shared" si="11"/>
        <v/>
      </c>
      <c r="G51" s="28" t="str">
        <f t="shared" si="4"/>
        <v/>
      </c>
      <c r="H51" s="28" t="str">
        <f t="shared" si="8"/>
        <v/>
      </c>
      <c r="I51" s="28" t="str">
        <f t="shared" si="9"/>
        <v/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</row>
    <row r="52" spans="1:41" x14ac:dyDescent="0.2">
      <c r="A52" s="4"/>
      <c r="B52" s="27" t="str">
        <f t="shared" si="3"/>
        <v/>
      </c>
      <c r="C52" s="52"/>
      <c r="D52" s="28" t="str">
        <f t="shared" si="10"/>
        <v/>
      </c>
      <c r="E52" s="29" t="str">
        <f t="shared" ca="1" si="7"/>
        <v/>
      </c>
      <c r="F52" s="30" t="str">
        <f t="shared" si="11"/>
        <v/>
      </c>
      <c r="G52" s="28" t="str">
        <f t="shared" si="4"/>
        <v/>
      </c>
      <c r="H52" s="28" t="str">
        <f t="shared" si="8"/>
        <v/>
      </c>
      <c r="I52" s="28" t="str">
        <f t="shared" si="9"/>
        <v/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</row>
    <row r="53" spans="1:41" x14ac:dyDescent="0.2">
      <c r="A53" s="4"/>
      <c r="B53" s="27" t="str">
        <f t="shared" si="3"/>
        <v/>
      </c>
      <c r="C53" s="52"/>
      <c r="D53" s="28" t="str">
        <f t="shared" si="10"/>
        <v/>
      </c>
      <c r="E53" s="29" t="str">
        <f t="shared" ca="1" si="7"/>
        <v/>
      </c>
      <c r="F53" s="30" t="str">
        <f t="shared" si="11"/>
        <v/>
      </c>
      <c r="G53" s="28" t="str">
        <f t="shared" si="4"/>
        <v/>
      </c>
      <c r="H53" s="28" t="str">
        <f t="shared" si="8"/>
        <v/>
      </c>
      <c r="I53" s="28" t="str">
        <f t="shared" si="9"/>
        <v/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</row>
    <row r="54" spans="1:41" x14ac:dyDescent="0.2">
      <c r="A54" s="4"/>
      <c r="B54" s="27" t="str">
        <f t="shared" si="3"/>
        <v/>
      </c>
      <c r="C54" s="52"/>
      <c r="D54" s="28" t="str">
        <f t="shared" si="10"/>
        <v/>
      </c>
      <c r="E54" s="29" t="str">
        <f t="shared" ca="1" si="7"/>
        <v/>
      </c>
      <c r="F54" s="30" t="str">
        <f t="shared" si="11"/>
        <v/>
      </c>
      <c r="G54" s="28" t="str">
        <f t="shared" si="4"/>
        <v/>
      </c>
      <c r="H54" s="28" t="str">
        <f t="shared" si="8"/>
        <v/>
      </c>
      <c r="I54" s="28" t="str">
        <f t="shared" si="9"/>
        <v/>
      </c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</row>
    <row r="55" spans="1:41" x14ac:dyDescent="0.2">
      <c r="A55" s="4"/>
      <c r="B55" s="27" t="str">
        <f t="shared" si="3"/>
        <v/>
      </c>
      <c r="C55" s="52"/>
      <c r="D55" s="28" t="str">
        <f t="shared" si="10"/>
        <v/>
      </c>
      <c r="E55" s="29" t="str">
        <f t="shared" ca="1" si="7"/>
        <v/>
      </c>
      <c r="F55" s="30" t="str">
        <f t="shared" si="11"/>
        <v/>
      </c>
      <c r="G55" s="28" t="str">
        <f t="shared" si="4"/>
        <v/>
      </c>
      <c r="H55" s="28" t="str">
        <f t="shared" si="8"/>
        <v/>
      </c>
      <c r="I55" s="28" t="str">
        <f t="shared" si="9"/>
        <v/>
      </c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</row>
    <row r="56" spans="1:41" x14ac:dyDescent="0.2">
      <c r="A56" s="4"/>
      <c r="B56" s="27" t="str">
        <f t="shared" si="3"/>
        <v/>
      </c>
      <c r="C56" s="52"/>
      <c r="D56" s="28" t="str">
        <f t="shared" si="10"/>
        <v/>
      </c>
      <c r="E56" s="29" t="str">
        <f t="shared" ca="1" si="7"/>
        <v/>
      </c>
      <c r="F56" s="30" t="str">
        <f t="shared" si="11"/>
        <v/>
      </c>
      <c r="G56" s="28" t="str">
        <f t="shared" si="4"/>
        <v/>
      </c>
      <c r="H56" s="28" t="str">
        <f t="shared" si="8"/>
        <v/>
      </c>
      <c r="I56" s="28" t="str">
        <f t="shared" si="9"/>
        <v/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</row>
    <row r="57" spans="1:41" x14ac:dyDescent="0.2">
      <c r="A57" s="4"/>
      <c r="B57" s="27" t="str">
        <f t="shared" si="3"/>
        <v/>
      </c>
      <c r="C57" s="52"/>
      <c r="D57" s="28" t="str">
        <f t="shared" si="10"/>
        <v/>
      </c>
      <c r="E57" s="29" t="str">
        <f t="shared" ca="1" si="7"/>
        <v/>
      </c>
      <c r="F57" s="30" t="str">
        <f t="shared" si="11"/>
        <v/>
      </c>
      <c r="G57" s="28" t="str">
        <f t="shared" si="4"/>
        <v/>
      </c>
      <c r="H57" s="28" t="str">
        <f t="shared" si="8"/>
        <v/>
      </c>
      <c r="I57" s="28" t="str">
        <f t="shared" si="9"/>
        <v/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</row>
    <row r="58" spans="1:41" x14ac:dyDescent="0.2">
      <c r="A58" s="4"/>
      <c r="B58" s="27" t="str">
        <f t="shared" si="3"/>
        <v/>
      </c>
      <c r="C58" s="52"/>
      <c r="D58" s="28" t="str">
        <f t="shared" si="10"/>
        <v/>
      </c>
      <c r="E58" s="29" t="str">
        <f t="shared" ca="1" si="7"/>
        <v/>
      </c>
      <c r="F58" s="30" t="str">
        <f t="shared" si="11"/>
        <v/>
      </c>
      <c r="G58" s="28" t="str">
        <f t="shared" si="4"/>
        <v/>
      </c>
      <c r="H58" s="28" t="str">
        <f t="shared" si="8"/>
        <v/>
      </c>
      <c r="I58" s="28" t="str">
        <f t="shared" si="9"/>
        <v/>
      </c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</row>
    <row r="59" spans="1:41" x14ac:dyDescent="0.2">
      <c r="A59" s="4"/>
      <c r="B59" s="27" t="str">
        <f t="shared" si="3"/>
        <v/>
      </c>
      <c r="C59" s="52"/>
      <c r="D59" s="28" t="str">
        <f t="shared" si="10"/>
        <v/>
      </c>
      <c r="E59" s="29" t="str">
        <f t="shared" ca="1" si="7"/>
        <v/>
      </c>
      <c r="F59" s="30" t="str">
        <f t="shared" si="11"/>
        <v/>
      </c>
      <c r="G59" s="28" t="str">
        <f t="shared" si="4"/>
        <v/>
      </c>
      <c r="H59" s="28" t="str">
        <f t="shared" si="8"/>
        <v/>
      </c>
      <c r="I59" s="28" t="str">
        <f t="shared" si="9"/>
        <v/>
      </c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</row>
    <row r="60" spans="1:41" x14ac:dyDescent="0.2">
      <c r="A60" s="4"/>
      <c r="B60" s="27" t="str">
        <f t="shared" si="3"/>
        <v/>
      </c>
      <c r="C60" s="52"/>
      <c r="D60" s="28" t="str">
        <f t="shared" si="10"/>
        <v/>
      </c>
      <c r="E60" s="29" t="str">
        <f t="shared" ca="1" si="7"/>
        <v/>
      </c>
      <c r="F60" s="30" t="str">
        <f t="shared" si="11"/>
        <v/>
      </c>
      <c r="G60" s="28" t="str">
        <f t="shared" si="4"/>
        <v/>
      </c>
      <c r="H60" s="28" t="str">
        <f t="shared" si="8"/>
        <v/>
      </c>
      <c r="I60" s="28" t="str">
        <f t="shared" si="9"/>
        <v/>
      </c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</row>
    <row r="61" spans="1:41" x14ac:dyDescent="0.2">
      <c r="A61" s="4"/>
      <c r="B61" s="27" t="str">
        <f t="shared" si="3"/>
        <v/>
      </c>
      <c r="C61" s="52"/>
      <c r="D61" s="28" t="str">
        <f t="shared" si="10"/>
        <v/>
      </c>
      <c r="E61" s="29" t="str">
        <f t="shared" ca="1" si="7"/>
        <v/>
      </c>
      <c r="F61" s="30" t="str">
        <f t="shared" si="11"/>
        <v/>
      </c>
      <c r="G61" s="28" t="str">
        <f t="shared" si="4"/>
        <v/>
      </c>
      <c r="H61" s="28" t="str">
        <f t="shared" si="8"/>
        <v/>
      </c>
      <c r="I61" s="28" t="str">
        <f t="shared" si="9"/>
        <v/>
      </c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</row>
    <row r="62" spans="1:41" x14ac:dyDescent="0.2">
      <c r="A62" s="4"/>
      <c r="B62" s="27" t="str">
        <f t="shared" si="3"/>
        <v/>
      </c>
      <c r="C62" s="52"/>
      <c r="D62" s="28" t="str">
        <f t="shared" si="10"/>
        <v/>
      </c>
      <c r="E62" s="29" t="str">
        <f t="shared" ca="1" si="7"/>
        <v/>
      </c>
      <c r="F62" s="30" t="str">
        <f t="shared" si="11"/>
        <v/>
      </c>
      <c r="G62" s="28" t="str">
        <f t="shared" si="4"/>
        <v/>
      </c>
      <c r="H62" s="28" t="str">
        <f t="shared" si="8"/>
        <v/>
      </c>
      <c r="I62" s="28" t="str">
        <f t="shared" si="9"/>
        <v/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</row>
    <row r="63" spans="1:41" x14ac:dyDescent="0.2">
      <c r="A63" s="4"/>
      <c r="B63" s="27" t="str">
        <f t="shared" si="3"/>
        <v/>
      </c>
      <c r="C63" s="52"/>
      <c r="D63" s="28" t="str">
        <f t="shared" si="10"/>
        <v/>
      </c>
      <c r="E63" s="29" t="str">
        <f t="shared" ca="1" si="7"/>
        <v/>
      </c>
      <c r="F63" s="30" t="str">
        <f t="shared" si="11"/>
        <v/>
      </c>
      <c r="G63" s="28" t="str">
        <f t="shared" si="4"/>
        <v/>
      </c>
      <c r="H63" s="28" t="str">
        <f t="shared" si="8"/>
        <v/>
      </c>
      <c r="I63" s="28" t="str">
        <f t="shared" si="9"/>
        <v/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</row>
    <row r="64" spans="1:41" x14ac:dyDescent="0.2">
      <c r="A64" s="4"/>
      <c r="B64" s="27" t="str">
        <f t="shared" si="3"/>
        <v/>
      </c>
      <c r="C64" s="52"/>
      <c r="D64" s="28" t="str">
        <f t="shared" si="10"/>
        <v/>
      </c>
      <c r="E64" s="29" t="str">
        <f t="shared" ca="1" si="7"/>
        <v/>
      </c>
      <c r="F64" s="30" t="str">
        <f t="shared" si="11"/>
        <v/>
      </c>
      <c r="G64" s="28" t="str">
        <f t="shared" si="4"/>
        <v/>
      </c>
      <c r="H64" s="28" t="str">
        <f t="shared" si="8"/>
        <v/>
      </c>
      <c r="I64" s="28" t="str">
        <f t="shared" si="9"/>
        <v/>
      </c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</row>
    <row r="65" spans="1:41" x14ac:dyDescent="0.2">
      <c r="A65" s="4"/>
      <c r="B65" s="27" t="str">
        <f t="shared" si="3"/>
        <v/>
      </c>
      <c r="C65" s="52"/>
      <c r="D65" s="28" t="str">
        <f t="shared" si="10"/>
        <v/>
      </c>
      <c r="E65" s="29" t="str">
        <f t="shared" ca="1" si="7"/>
        <v/>
      </c>
      <c r="F65" s="30" t="str">
        <f t="shared" si="11"/>
        <v/>
      </c>
      <c r="G65" s="28" t="str">
        <f t="shared" si="4"/>
        <v/>
      </c>
      <c r="H65" s="28" t="str">
        <f t="shared" si="8"/>
        <v/>
      </c>
      <c r="I65" s="28" t="str">
        <f t="shared" si="9"/>
        <v/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</row>
    <row r="66" spans="1:41" x14ac:dyDescent="0.2">
      <c r="A66" s="4"/>
      <c r="B66" s="27" t="str">
        <f t="shared" si="3"/>
        <v/>
      </c>
      <c r="C66" s="52"/>
      <c r="D66" s="28" t="str">
        <f t="shared" si="10"/>
        <v/>
      </c>
      <c r="E66" s="29" t="str">
        <f t="shared" ca="1" si="7"/>
        <v/>
      </c>
      <c r="F66" s="30" t="str">
        <f t="shared" si="11"/>
        <v/>
      </c>
      <c r="G66" s="28" t="str">
        <f t="shared" si="4"/>
        <v/>
      </c>
      <c r="H66" s="28" t="str">
        <f t="shared" si="8"/>
        <v/>
      </c>
      <c r="I66" s="28" t="str">
        <f t="shared" si="9"/>
        <v/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</row>
    <row r="67" spans="1:41" x14ac:dyDescent="0.2">
      <c r="A67" s="4"/>
      <c r="B67" s="27" t="str">
        <f t="shared" si="3"/>
        <v/>
      </c>
      <c r="C67" s="52"/>
      <c r="D67" s="28" t="str">
        <f t="shared" si="10"/>
        <v/>
      </c>
      <c r="E67" s="29" t="str">
        <f t="shared" ca="1" si="7"/>
        <v/>
      </c>
      <c r="F67" s="30" t="str">
        <f t="shared" si="11"/>
        <v/>
      </c>
      <c r="G67" s="28" t="str">
        <f t="shared" si="4"/>
        <v/>
      </c>
      <c r="H67" s="28" t="str">
        <f t="shared" si="8"/>
        <v/>
      </c>
      <c r="I67" s="28" t="str">
        <f t="shared" si="9"/>
        <v/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</row>
    <row r="68" spans="1:41" x14ac:dyDescent="0.2">
      <c r="A68" s="4"/>
      <c r="B68" s="27" t="str">
        <f t="shared" si="3"/>
        <v/>
      </c>
      <c r="C68" s="52"/>
      <c r="D68" s="28" t="str">
        <f t="shared" si="10"/>
        <v/>
      </c>
      <c r="E68" s="29" t="str">
        <f t="shared" ca="1" si="7"/>
        <v/>
      </c>
      <c r="F68" s="30" t="str">
        <f t="shared" si="11"/>
        <v/>
      </c>
      <c r="G68" s="28" t="str">
        <f t="shared" si="4"/>
        <v/>
      </c>
      <c r="H68" s="28" t="str">
        <f t="shared" si="8"/>
        <v/>
      </c>
      <c r="I68" s="28" t="str">
        <f t="shared" si="9"/>
        <v/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</row>
    <row r="69" spans="1:41" x14ac:dyDescent="0.2">
      <c r="A69" s="4"/>
      <c r="B69" s="27" t="str">
        <f t="shared" si="3"/>
        <v/>
      </c>
      <c r="C69" s="52"/>
      <c r="D69" s="28" t="str">
        <f t="shared" si="10"/>
        <v/>
      </c>
      <c r="E69" s="29" t="str">
        <f t="shared" ca="1" si="7"/>
        <v/>
      </c>
      <c r="F69" s="30" t="str">
        <f t="shared" si="11"/>
        <v/>
      </c>
      <c r="G69" s="28" t="str">
        <f t="shared" si="4"/>
        <v/>
      </c>
      <c r="H69" s="28" t="str">
        <f t="shared" si="8"/>
        <v/>
      </c>
      <c r="I69" s="28" t="str">
        <f t="shared" si="9"/>
        <v/>
      </c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</row>
    <row r="70" spans="1:41" x14ac:dyDescent="0.2">
      <c r="A70" s="4"/>
      <c r="B70" s="27" t="str">
        <f t="shared" si="3"/>
        <v/>
      </c>
      <c r="C70" s="52"/>
      <c r="D70" s="28" t="str">
        <f t="shared" si="10"/>
        <v/>
      </c>
      <c r="E70" s="29" t="str">
        <f t="shared" ca="1" si="7"/>
        <v/>
      </c>
      <c r="F70" s="30" t="str">
        <f t="shared" si="11"/>
        <v/>
      </c>
      <c r="G70" s="28" t="str">
        <f t="shared" si="4"/>
        <v/>
      </c>
      <c r="H70" s="28" t="str">
        <f t="shared" si="8"/>
        <v/>
      </c>
      <c r="I70" s="28" t="str">
        <f t="shared" si="9"/>
        <v/>
      </c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</row>
    <row r="71" spans="1:41" x14ac:dyDescent="0.2">
      <c r="A71" s="4"/>
      <c r="B71" s="27" t="str">
        <f t="shared" si="3"/>
        <v/>
      </c>
      <c r="C71" s="52"/>
      <c r="D71" s="28" t="str">
        <f t="shared" si="10"/>
        <v/>
      </c>
      <c r="E71" s="29" t="str">
        <f t="shared" ca="1" si="7"/>
        <v/>
      </c>
      <c r="F71" s="30" t="str">
        <f t="shared" si="11"/>
        <v/>
      </c>
      <c r="G71" s="28" t="str">
        <f t="shared" si="4"/>
        <v/>
      </c>
      <c r="H71" s="28" t="str">
        <f t="shared" si="8"/>
        <v/>
      </c>
      <c r="I71" s="28" t="str">
        <f t="shared" si="9"/>
        <v/>
      </c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</row>
    <row r="72" spans="1:41" x14ac:dyDescent="0.2">
      <c r="A72" s="4"/>
      <c r="B72" s="27" t="str">
        <f t="shared" si="3"/>
        <v/>
      </c>
      <c r="C72" s="52"/>
      <c r="D72" s="28" t="str">
        <f t="shared" si="10"/>
        <v/>
      </c>
      <c r="E72" s="29" t="str">
        <f t="shared" ca="1" si="7"/>
        <v/>
      </c>
      <c r="F72" s="30" t="str">
        <f t="shared" si="11"/>
        <v/>
      </c>
      <c r="G72" s="28" t="str">
        <f t="shared" si="4"/>
        <v/>
      </c>
      <c r="H72" s="28" t="str">
        <f t="shared" si="8"/>
        <v/>
      </c>
      <c r="I72" s="28" t="str">
        <f t="shared" si="9"/>
        <v/>
      </c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</row>
    <row r="73" spans="1:41" x14ac:dyDescent="0.2">
      <c r="A73" s="4"/>
      <c r="B73" s="27" t="str">
        <f t="shared" si="3"/>
        <v/>
      </c>
      <c r="C73" s="52"/>
      <c r="D73" s="28" t="str">
        <f t="shared" si="10"/>
        <v/>
      </c>
      <c r="E73" s="29" t="str">
        <f t="shared" ca="1" si="7"/>
        <v/>
      </c>
      <c r="F73" s="30" t="str">
        <f t="shared" si="11"/>
        <v/>
      </c>
      <c r="G73" s="28" t="str">
        <f t="shared" si="4"/>
        <v/>
      </c>
      <c r="H73" s="28" t="str">
        <f t="shared" si="8"/>
        <v/>
      </c>
      <c r="I73" s="28" t="str">
        <f t="shared" si="9"/>
        <v/>
      </c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</row>
    <row r="74" spans="1:41" x14ac:dyDescent="0.2">
      <c r="A74" s="4"/>
      <c r="B74" s="27" t="str">
        <f t="shared" si="3"/>
        <v/>
      </c>
      <c r="C74" s="52"/>
      <c r="D74" s="28" t="str">
        <f t="shared" si="10"/>
        <v/>
      </c>
      <c r="E74" s="29" t="str">
        <f t="shared" ca="1" si="7"/>
        <v/>
      </c>
      <c r="F74" s="30" t="str">
        <f t="shared" si="11"/>
        <v/>
      </c>
      <c r="G74" s="28" t="str">
        <f t="shared" si="4"/>
        <v/>
      </c>
      <c r="H74" s="28" t="str">
        <f t="shared" si="8"/>
        <v/>
      </c>
      <c r="I74" s="28" t="str">
        <f t="shared" si="9"/>
        <v/>
      </c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</row>
    <row r="75" spans="1:41" x14ac:dyDescent="0.2">
      <c r="A75" s="4"/>
      <c r="B75" s="27" t="str">
        <f t="shared" si="3"/>
        <v/>
      </c>
      <c r="C75" s="52"/>
      <c r="D75" s="28" t="str">
        <f t="shared" si="10"/>
        <v/>
      </c>
      <c r="E75" s="29" t="str">
        <f t="shared" ca="1" si="7"/>
        <v/>
      </c>
      <c r="F75" s="30" t="str">
        <f t="shared" si="11"/>
        <v/>
      </c>
      <c r="G75" s="28" t="str">
        <f t="shared" si="4"/>
        <v/>
      </c>
      <c r="H75" s="28" t="str">
        <f t="shared" si="8"/>
        <v/>
      </c>
      <c r="I75" s="28" t="str">
        <f t="shared" si="9"/>
        <v/>
      </c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</row>
    <row r="76" spans="1:41" x14ac:dyDescent="0.2">
      <c r="A76" s="4"/>
      <c r="B76" s="27" t="str">
        <f t="shared" si="3"/>
        <v/>
      </c>
      <c r="C76" s="52"/>
      <c r="D76" s="28" t="str">
        <f t="shared" si="10"/>
        <v/>
      </c>
      <c r="E76" s="29" t="str">
        <f t="shared" ca="1" si="7"/>
        <v/>
      </c>
      <c r="F76" s="30" t="str">
        <f t="shared" si="11"/>
        <v/>
      </c>
      <c r="G76" s="28" t="str">
        <f t="shared" si="4"/>
        <v/>
      </c>
      <c r="H76" s="28" t="str">
        <f t="shared" si="8"/>
        <v/>
      </c>
      <c r="I76" s="28" t="str">
        <f t="shared" si="9"/>
        <v/>
      </c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</row>
    <row r="77" spans="1:41" x14ac:dyDescent="0.2">
      <c r="A77" s="4"/>
      <c r="B77" s="27" t="str">
        <f t="shared" si="3"/>
        <v/>
      </c>
      <c r="C77" s="52"/>
      <c r="D77" s="28" t="str">
        <f t="shared" si="10"/>
        <v/>
      </c>
      <c r="E77" s="29" t="str">
        <f t="shared" ca="1" si="7"/>
        <v/>
      </c>
      <c r="F77" s="30" t="str">
        <f t="shared" si="11"/>
        <v/>
      </c>
      <c r="G77" s="28" t="str">
        <f t="shared" si="4"/>
        <v/>
      </c>
      <c r="H77" s="28" t="str">
        <f t="shared" si="8"/>
        <v/>
      </c>
      <c r="I77" s="28" t="str">
        <f t="shared" si="9"/>
        <v/>
      </c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</row>
    <row r="78" spans="1:41" x14ac:dyDescent="0.2">
      <c r="A78" s="4"/>
      <c r="B78" s="27" t="str">
        <f t="shared" si="3"/>
        <v/>
      </c>
      <c r="C78" s="52"/>
      <c r="D78" s="28" t="str">
        <f t="shared" si="10"/>
        <v/>
      </c>
      <c r="E78" s="29" t="str">
        <f t="shared" ca="1" si="7"/>
        <v/>
      </c>
      <c r="F78" s="30" t="str">
        <f t="shared" si="11"/>
        <v/>
      </c>
      <c r="G78" s="28" t="str">
        <f t="shared" si="4"/>
        <v/>
      </c>
      <c r="H78" s="28" t="str">
        <f t="shared" si="8"/>
        <v/>
      </c>
      <c r="I78" s="28" t="str">
        <f t="shared" si="9"/>
        <v/>
      </c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</row>
    <row r="79" spans="1:41" x14ac:dyDescent="0.2">
      <c r="A79" s="4"/>
      <c r="B79" s="27" t="str">
        <f t="shared" si="3"/>
        <v/>
      </c>
      <c r="C79" s="52"/>
      <c r="D79" s="28" t="str">
        <f t="shared" si="10"/>
        <v/>
      </c>
      <c r="E79" s="29" t="str">
        <f t="shared" ca="1" si="7"/>
        <v/>
      </c>
      <c r="F79" s="30" t="str">
        <f t="shared" si="11"/>
        <v/>
      </c>
      <c r="G79" s="28" t="str">
        <f t="shared" si="4"/>
        <v/>
      </c>
      <c r="H79" s="28" t="str">
        <f t="shared" si="8"/>
        <v/>
      </c>
      <c r="I79" s="28" t="str">
        <f t="shared" si="9"/>
        <v/>
      </c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</row>
    <row r="80" spans="1:41" x14ac:dyDescent="0.2">
      <c r="A80" s="4"/>
      <c r="B80" s="27" t="str">
        <f t="shared" si="3"/>
        <v/>
      </c>
      <c r="C80" s="52"/>
      <c r="D80" s="28" t="str">
        <f t="shared" ref="D80:D111" si="12">IF(ISNUMBER(C80),AVERAGE(DataMd),"")</f>
        <v/>
      </c>
      <c r="E80" s="29" t="str">
        <f t="shared" ca="1" si="7"/>
        <v/>
      </c>
      <c r="F80" s="30" t="str">
        <f t="shared" ref="F80:F115" si="13">IF(ISNUMBER(C80),MEDIAN(RangeMd),"")</f>
        <v/>
      </c>
      <c r="G80" s="28" t="str">
        <f t="shared" si="4"/>
        <v/>
      </c>
      <c r="H80" s="28" t="str">
        <f t="shared" si="8"/>
        <v/>
      </c>
      <c r="I80" s="28" t="str">
        <f t="shared" si="9"/>
        <v/>
      </c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</row>
    <row r="81" spans="1:41" x14ac:dyDescent="0.2">
      <c r="A81" s="4"/>
      <c r="B81" s="27" t="str">
        <f t="shared" si="3"/>
        <v/>
      </c>
      <c r="C81" s="52"/>
      <c r="D81" s="28" t="str">
        <f t="shared" si="12"/>
        <v/>
      </c>
      <c r="E81" s="29" t="str">
        <f t="shared" ca="1" si="7"/>
        <v/>
      </c>
      <c r="F81" s="30" t="str">
        <f t="shared" si="13"/>
        <v/>
      </c>
      <c r="G81" s="28" t="str">
        <f t="shared" si="4"/>
        <v/>
      </c>
      <c r="H81" s="28" t="str">
        <f t="shared" si="8"/>
        <v/>
      </c>
      <c r="I81" s="28" t="str">
        <f t="shared" si="9"/>
        <v/>
      </c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</row>
    <row r="82" spans="1:41" x14ac:dyDescent="0.2">
      <c r="A82" s="4"/>
      <c r="B82" s="27" t="str">
        <f t="shared" ref="B82:B115" si="14">IF(ISERROR(B81+1),"",IF(ISNUMBER(C82),B81+1,""))</f>
        <v/>
      </c>
      <c r="C82" s="52"/>
      <c r="D82" s="28" t="str">
        <f t="shared" si="12"/>
        <v/>
      </c>
      <c r="E82" s="29" t="str">
        <f t="shared" ca="1" si="7"/>
        <v/>
      </c>
      <c r="F82" s="30" t="str">
        <f t="shared" si="13"/>
        <v/>
      </c>
      <c r="G82" s="28" t="str">
        <f t="shared" ref="G82:G145" si="15">IF(ISNUMBER(F82),F$17*3.87,"")</f>
        <v/>
      </c>
      <c r="H82" s="28" t="str">
        <f t="shared" si="8"/>
        <v/>
      </c>
      <c r="I82" s="28" t="str">
        <f t="shared" si="9"/>
        <v/>
      </c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</row>
    <row r="83" spans="1:41" x14ac:dyDescent="0.2">
      <c r="A83" s="4"/>
      <c r="B83" s="27" t="str">
        <f t="shared" si="14"/>
        <v/>
      </c>
      <c r="C83" s="52"/>
      <c r="D83" s="28" t="str">
        <f t="shared" si="12"/>
        <v/>
      </c>
      <c r="E83" s="29" t="str">
        <f t="shared" ca="1" si="7"/>
        <v/>
      </c>
      <c r="F83" s="30" t="str">
        <f t="shared" si="13"/>
        <v/>
      </c>
      <c r="G83" s="28" t="str">
        <f t="shared" si="15"/>
        <v/>
      </c>
      <c r="H83" s="28" t="str">
        <f t="shared" si="8"/>
        <v/>
      </c>
      <c r="I83" s="28" t="str">
        <f t="shared" si="9"/>
        <v/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</row>
    <row r="84" spans="1:41" x14ac:dyDescent="0.2">
      <c r="A84" s="4"/>
      <c r="B84" s="27" t="str">
        <f t="shared" si="14"/>
        <v/>
      </c>
      <c r="C84" s="52"/>
      <c r="D84" s="28" t="str">
        <f t="shared" si="12"/>
        <v/>
      </c>
      <c r="E84" s="29" t="str">
        <f t="shared" ca="1" si="7"/>
        <v/>
      </c>
      <c r="F84" s="30" t="str">
        <f t="shared" si="13"/>
        <v/>
      </c>
      <c r="G84" s="28" t="str">
        <f t="shared" si="15"/>
        <v/>
      </c>
      <c r="H84" s="28" t="str">
        <f t="shared" si="8"/>
        <v/>
      </c>
      <c r="I84" s="28" t="str">
        <f t="shared" si="9"/>
        <v/>
      </c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</row>
    <row r="85" spans="1:41" x14ac:dyDescent="0.2">
      <c r="A85" s="4"/>
      <c r="B85" s="27" t="str">
        <f t="shared" si="14"/>
        <v/>
      </c>
      <c r="C85" s="52"/>
      <c r="D85" s="28" t="str">
        <f t="shared" si="12"/>
        <v/>
      </c>
      <c r="E85" s="29" t="str">
        <f t="shared" ca="1" si="7"/>
        <v/>
      </c>
      <c r="F85" s="30" t="str">
        <f t="shared" si="13"/>
        <v/>
      </c>
      <c r="G85" s="28" t="str">
        <f t="shared" si="15"/>
        <v/>
      </c>
      <c r="H85" s="28" t="str">
        <f t="shared" si="8"/>
        <v/>
      </c>
      <c r="I85" s="28" t="str">
        <f t="shared" si="9"/>
        <v/>
      </c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</row>
    <row r="86" spans="1:41" x14ac:dyDescent="0.2">
      <c r="A86" s="4"/>
      <c r="B86" s="27" t="str">
        <f t="shared" si="14"/>
        <v/>
      </c>
      <c r="C86" s="52"/>
      <c r="D86" s="28" t="str">
        <f t="shared" si="12"/>
        <v/>
      </c>
      <c r="E86" s="29" t="str">
        <f t="shared" ca="1" si="7"/>
        <v/>
      </c>
      <c r="F86" s="30" t="str">
        <f t="shared" si="13"/>
        <v/>
      </c>
      <c r="G86" s="28" t="str">
        <f t="shared" si="15"/>
        <v/>
      </c>
      <c r="H86" s="28" t="str">
        <f t="shared" si="8"/>
        <v/>
      </c>
      <c r="I86" s="28" t="str">
        <f t="shared" si="9"/>
        <v/>
      </c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</row>
    <row r="87" spans="1:41" x14ac:dyDescent="0.2">
      <c r="A87" s="4"/>
      <c r="B87" s="27" t="str">
        <f t="shared" si="14"/>
        <v/>
      </c>
      <c r="C87" s="52"/>
      <c r="D87" s="28" t="str">
        <f t="shared" si="12"/>
        <v/>
      </c>
      <c r="E87" s="29" t="str">
        <f t="shared" ca="1" si="7"/>
        <v/>
      </c>
      <c r="F87" s="30" t="str">
        <f t="shared" si="13"/>
        <v/>
      </c>
      <c r="G87" s="28" t="str">
        <f t="shared" si="15"/>
        <v/>
      </c>
      <c r="H87" s="28" t="str">
        <f t="shared" si="8"/>
        <v/>
      </c>
      <c r="I87" s="28" t="str">
        <f t="shared" si="9"/>
        <v/>
      </c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</row>
    <row r="88" spans="1:41" x14ac:dyDescent="0.2">
      <c r="A88" s="4"/>
      <c r="B88" s="27" t="str">
        <f t="shared" si="14"/>
        <v/>
      </c>
      <c r="C88" s="52"/>
      <c r="D88" s="28" t="str">
        <f t="shared" si="12"/>
        <v/>
      </c>
      <c r="E88" s="29" t="str">
        <f t="shared" ca="1" si="7"/>
        <v/>
      </c>
      <c r="F88" s="30" t="str">
        <f t="shared" si="13"/>
        <v/>
      </c>
      <c r="G88" s="28" t="str">
        <f t="shared" si="15"/>
        <v/>
      </c>
      <c r="H88" s="28" t="str">
        <f t="shared" si="8"/>
        <v/>
      </c>
      <c r="I88" s="28" t="str">
        <f t="shared" si="9"/>
        <v/>
      </c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</row>
    <row r="89" spans="1:41" x14ac:dyDescent="0.2">
      <c r="A89" s="4"/>
      <c r="B89" s="27" t="str">
        <f t="shared" si="14"/>
        <v/>
      </c>
      <c r="C89" s="52"/>
      <c r="D89" s="28" t="str">
        <f t="shared" si="12"/>
        <v/>
      </c>
      <c r="E89" s="29" t="str">
        <f t="shared" ca="1" si="7"/>
        <v/>
      </c>
      <c r="F89" s="30" t="str">
        <f t="shared" si="13"/>
        <v/>
      </c>
      <c r="G89" s="28" t="str">
        <f t="shared" si="15"/>
        <v/>
      </c>
      <c r="H89" s="28" t="str">
        <f t="shared" si="8"/>
        <v/>
      </c>
      <c r="I89" s="28" t="str">
        <f t="shared" si="9"/>
        <v/>
      </c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</row>
    <row r="90" spans="1:41" x14ac:dyDescent="0.2">
      <c r="A90" s="4"/>
      <c r="B90" s="27" t="str">
        <f t="shared" si="14"/>
        <v/>
      </c>
      <c r="C90" s="52"/>
      <c r="D90" s="28" t="str">
        <f t="shared" si="12"/>
        <v/>
      </c>
      <c r="E90" s="29" t="str">
        <f t="shared" ca="1" si="7"/>
        <v/>
      </c>
      <c r="F90" s="30" t="str">
        <f t="shared" si="13"/>
        <v/>
      </c>
      <c r="G90" s="28" t="str">
        <f t="shared" si="15"/>
        <v/>
      </c>
      <c r="H90" s="28" t="str">
        <f t="shared" si="8"/>
        <v/>
      </c>
      <c r="I90" s="28" t="str">
        <f t="shared" si="9"/>
        <v/>
      </c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</row>
    <row r="91" spans="1:41" x14ac:dyDescent="0.2">
      <c r="A91" s="4"/>
      <c r="B91" s="27" t="str">
        <f t="shared" si="14"/>
        <v/>
      </c>
      <c r="C91" s="52"/>
      <c r="D91" s="28" t="str">
        <f t="shared" si="12"/>
        <v/>
      </c>
      <c r="E91" s="29" t="str">
        <f t="shared" ca="1" si="7"/>
        <v/>
      </c>
      <c r="F91" s="30" t="str">
        <f t="shared" si="13"/>
        <v/>
      </c>
      <c r="G91" s="28" t="str">
        <f t="shared" si="15"/>
        <v/>
      </c>
      <c r="H91" s="28" t="str">
        <f t="shared" si="8"/>
        <v/>
      </c>
      <c r="I91" s="28" t="str">
        <f t="shared" si="9"/>
        <v/>
      </c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</row>
    <row r="92" spans="1:41" x14ac:dyDescent="0.2">
      <c r="A92" s="4"/>
      <c r="B92" s="27" t="str">
        <f t="shared" si="14"/>
        <v/>
      </c>
      <c r="C92" s="52"/>
      <c r="D92" s="28" t="str">
        <f t="shared" si="12"/>
        <v/>
      </c>
      <c r="E92" s="29" t="str">
        <f t="shared" ca="1" si="7"/>
        <v/>
      </c>
      <c r="F92" s="30" t="str">
        <f t="shared" si="13"/>
        <v/>
      </c>
      <c r="G92" s="28" t="str">
        <f t="shared" si="15"/>
        <v/>
      </c>
      <c r="H92" s="28" t="str">
        <f t="shared" si="8"/>
        <v/>
      </c>
      <c r="I92" s="28" t="str">
        <f t="shared" si="9"/>
        <v/>
      </c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</row>
    <row r="93" spans="1:41" x14ac:dyDescent="0.2">
      <c r="A93" s="4"/>
      <c r="B93" s="27" t="str">
        <f t="shared" si="14"/>
        <v/>
      </c>
      <c r="C93" s="52"/>
      <c r="D93" s="28" t="str">
        <f t="shared" si="12"/>
        <v/>
      </c>
      <c r="E93" s="29" t="str">
        <f t="shared" ca="1" si="7"/>
        <v/>
      </c>
      <c r="F93" s="30" t="str">
        <f t="shared" si="13"/>
        <v/>
      </c>
      <c r="G93" s="28" t="str">
        <f t="shared" si="15"/>
        <v/>
      </c>
      <c r="H93" s="28" t="str">
        <f t="shared" si="8"/>
        <v/>
      </c>
      <c r="I93" s="28" t="str">
        <f t="shared" si="9"/>
        <v/>
      </c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</row>
    <row r="94" spans="1:41" x14ac:dyDescent="0.2">
      <c r="A94" s="4"/>
      <c r="B94" s="27" t="str">
        <f t="shared" si="14"/>
        <v/>
      </c>
      <c r="C94" s="52"/>
      <c r="D94" s="28" t="str">
        <f t="shared" si="12"/>
        <v/>
      </c>
      <c r="E94" s="29" t="str">
        <f t="shared" ca="1" si="7"/>
        <v/>
      </c>
      <c r="F94" s="30" t="str">
        <f t="shared" si="13"/>
        <v/>
      </c>
      <c r="G94" s="28" t="str">
        <f t="shared" si="15"/>
        <v/>
      </c>
      <c r="H94" s="28" t="str">
        <f t="shared" si="8"/>
        <v/>
      </c>
      <c r="I94" s="28" t="str">
        <f t="shared" si="9"/>
        <v/>
      </c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</row>
    <row r="95" spans="1:41" x14ac:dyDescent="0.2">
      <c r="A95" s="4"/>
      <c r="B95" s="27" t="str">
        <f t="shared" si="14"/>
        <v/>
      </c>
      <c r="C95" s="52"/>
      <c r="D95" s="28" t="str">
        <f t="shared" si="12"/>
        <v/>
      </c>
      <c r="E95" s="29" t="str">
        <f t="shared" ca="1" si="7"/>
        <v/>
      </c>
      <c r="F95" s="30" t="str">
        <f t="shared" si="13"/>
        <v/>
      </c>
      <c r="G95" s="28" t="str">
        <f t="shared" si="15"/>
        <v/>
      </c>
      <c r="H95" s="28" t="str">
        <f t="shared" si="8"/>
        <v/>
      </c>
      <c r="I95" s="28" t="str">
        <f t="shared" si="9"/>
        <v/>
      </c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</row>
    <row r="96" spans="1:41" x14ac:dyDescent="0.2">
      <c r="A96" s="4"/>
      <c r="B96" s="27" t="str">
        <f t="shared" si="14"/>
        <v/>
      </c>
      <c r="C96" s="52"/>
      <c r="D96" s="28" t="str">
        <f t="shared" si="12"/>
        <v/>
      </c>
      <c r="E96" s="29" t="str">
        <f t="shared" ca="1" si="7"/>
        <v/>
      </c>
      <c r="F96" s="30" t="str">
        <f t="shared" si="13"/>
        <v/>
      </c>
      <c r="G96" s="28" t="str">
        <f t="shared" si="15"/>
        <v/>
      </c>
      <c r="H96" s="28" t="str">
        <f t="shared" si="8"/>
        <v/>
      </c>
      <c r="I96" s="28" t="str">
        <f t="shared" si="9"/>
        <v/>
      </c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</row>
    <row r="97" spans="1:41" x14ac:dyDescent="0.2">
      <c r="A97" s="4"/>
      <c r="B97" s="27" t="str">
        <f t="shared" si="14"/>
        <v/>
      </c>
      <c r="C97" s="52"/>
      <c r="D97" s="28" t="str">
        <f t="shared" si="12"/>
        <v/>
      </c>
      <c r="E97" s="29" t="str">
        <f t="shared" ca="1" si="7"/>
        <v/>
      </c>
      <c r="F97" s="30" t="str">
        <f t="shared" si="13"/>
        <v/>
      </c>
      <c r="G97" s="28" t="str">
        <f t="shared" si="15"/>
        <v/>
      </c>
      <c r="H97" s="28" t="str">
        <f t="shared" si="8"/>
        <v/>
      </c>
      <c r="I97" s="28" t="str">
        <f t="shared" si="9"/>
        <v/>
      </c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</row>
    <row r="98" spans="1:41" x14ac:dyDescent="0.2">
      <c r="A98" s="4"/>
      <c r="B98" s="27" t="str">
        <f t="shared" si="14"/>
        <v/>
      </c>
      <c r="C98" s="52"/>
      <c r="D98" s="28" t="str">
        <f t="shared" si="12"/>
        <v/>
      </c>
      <c r="E98" s="29" t="str">
        <f t="shared" ca="1" si="7"/>
        <v/>
      </c>
      <c r="F98" s="30" t="str">
        <f t="shared" si="13"/>
        <v/>
      </c>
      <c r="G98" s="28" t="str">
        <f t="shared" si="15"/>
        <v/>
      </c>
      <c r="H98" s="28" t="str">
        <f t="shared" si="8"/>
        <v/>
      </c>
      <c r="I98" s="28" t="str">
        <f t="shared" si="9"/>
        <v/>
      </c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</row>
    <row r="99" spans="1:41" x14ac:dyDescent="0.2">
      <c r="A99" s="4"/>
      <c r="B99" s="27" t="str">
        <f t="shared" si="14"/>
        <v/>
      </c>
      <c r="C99" s="52"/>
      <c r="D99" s="28" t="str">
        <f t="shared" si="12"/>
        <v/>
      </c>
      <c r="E99" s="29" t="str">
        <f t="shared" ca="1" si="7"/>
        <v/>
      </c>
      <c r="F99" s="30" t="str">
        <f t="shared" si="13"/>
        <v/>
      </c>
      <c r="G99" s="28" t="str">
        <f t="shared" si="15"/>
        <v/>
      </c>
      <c r="H99" s="28" t="str">
        <f t="shared" si="8"/>
        <v/>
      </c>
      <c r="I99" s="28" t="str">
        <f t="shared" si="9"/>
        <v/>
      </c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</row>
    <row r="100" spans="1:41" x14ac:dyDescent="0.2">
      <c r="A100" s="4"/>
      <c r="B100" s="27" t="str">
        <f t="shared" si="14"/>
        <v/>
      </c>
      <c r="C100" s="52"/>
      <c r="D100" s="28" t="str">
        <f t="shared" si="12"/>
        <v/>
      </c>
      <c r="E100" s="29" t="str">
        <f t="shared" ca="1" si="7"/>
        <v/>
      </c>
      <c r="F100" s="30" t="str">
        <f t="shared" si="13"/>
        <v/>
      </c>
      <c r="G100" s="28" t="str">
        <f t="shared" si="15"/>
        <v/>
      </c>
      <c r="H100" s="28" t="str">
        <f t="shared" si="8"/>
        <v/>
      </c>
      <c r="I100" s="28" t="str">
        <f t="shared" si="9"/>
        <v/>
      </c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</row>
    <row r="101" spans="1:41" x14ac:dyDescent="0.2">
      <c r="A101" s="4"/>
      <c r="B101" s="27" t="str">
        <f t="shared" si="14"/>
        <v/>
      </c>
      <c r="C101" s="52"/>
      <c r="D101" s="28" t="str">
        <f t="shared" si="12"/>
        <v/>
      </c>
      <c r="E101" s="29" t="str">
        <f t="shared" ca="1" si="7"/>
        <v/>
      </c>
      <c r="F101" s="30" t="str">
        <f t="shared" si="13"/>
        <v/>
      </c>
      <c r="G101" s="28" t="str">
        <f t="shared" si="15"/>
        <v/>
      </c>
      <c r="H101" s="28" t="str">
        <f t="shared" si="8"/>
        <v/>
      </c>
      <c r="I101" s="28" t="str">
        <f t="shared" si="9"/>
        <v/>
      </c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</row>
    <row r="102" spans="1:41" x14ac:dyDescent="0.2">
      <c r="A102" s="4"/>
      <c r="B102" s="27" t="str">
        <f t="shared" si="14"/>
        <v/>
      </c>
      <c r="C102" s="52"/>
      <c r="D102" s="28" t="str">
        <f t="shared" si="12"/>
        <v/>
      </c>
      <c r="E102" s="29" t="str">
        <f t="shared" ca="1" si="7"/>
        <v/>
      </c>
      <c r="F102" s="30" t="str">
        <f t="shared" si="13"/>
        <v/>
      </c>
      <c r="G102" s="28" t="str">
        <f t="shared" si="15"/>
        <v/>
      </c>
      <c r="H102" s="28" t="str">
        <f t="shared" si="8"/>
        <v/>
      </c>
      <c r="I102" s="28" t="str">
        <f t="shared" si="9"/>
        <v/>
      </c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</row>
    <row r="103" spans="1:41" x14ac:dyDescent="0.2">
      <c r="A103" s="4"/>
      <c r="B103" s="27" t="str">
        <f t="shared" si="14"/>
        <v/>
      </c>
      <c r="C103" s="52"/>
      <c r="D103" s="28" t="str">
        <f t="shared" si="12"/>
        <v/>
      </c>
      <c r="E103" s="29" t="str">
        <f t="shared" ca="1" si="7"/>
        <v/>
      </c>
      <c r="F103" s="30" t="str">
        <f t="shared" si="13"/>
        <v/>
      </c>
      <c r="G103" s="28" t="str">
        <f t="shared" si="15"/>
        <v/>
      </c>
      <c r="H103" s="28" t="str">
        <f t="shared" si="8"/>
        <v/>
      </c>
      <c r="I103" s="28" t="str">
        <f t="shared" si="9"/>
        <v/>
      </c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</row>
    <row r="104" spans="1:41" x14ac:dyDescent="0.2">
      <c r="A104" s="4"/>
      <c r="B104" s="27" t="str">
        <f t="shared" si="14"/>
        <v/>
      </c>
      <c r="C104" s="52"/>
      <c r="D104" s="28" t="str">
        <f t="shared" si="12"/>
        <v/>
      </c>
      <c r="E104" s="29" t="str">
        <f t="shared" ca="1" si="7"/>
        <v/>
      </c>
      <c r="F104" s="30" t="str">
        <f t="shared" si="13"/>
        <v/>
      </c>
      <c r="G104" s="28" t="str">
        <f t="shared" si="15"/>
        <v/>
      </c>
      <c r="H104" s="28" t="str">
        <f t="shared" si="8"/>
        <v/>
      </c>
      <c r="I104" s="28" t="str">
        <f t="shared" si="9"/>
        <v/>
      </c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</row>
    <row r="105" spans="1:41" x14ac:dyDescent="0.2">
      <c r="A105" s="4"/>
      <c r="B105" s="27" t="str">
        <f t="shared" si="14"/>
        <v/>
      </c>
      <c r="C105" s="52"/>
      <c r="D105" s="28" t="str">
        <f t="shared" si="12"/>
        <v/>
      </c>
      <c r="E105" s="29" t="str">
        <f t="shared" ca="1" si="7"/>
        <v/>
      </c>
      <c r="F105" s="30" t="str">
        <f t="shared" si="13"/>
        <v/>
      </c>
      <c r="G105" s="28" t="str">
        <f t="shared" si="15"/>
        <v/>
      </c>
      <c r="H105" s="28" t="str">
        <f t="shared" si="8"/>
        <v/>
      </c>
      <c r="I105" s="28" t="str">
        <f t="shared" si="9"/>
        <v/>
      </c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</row>
    <row r="106" spans="1:41" x14ac:dyDescent="0.2">
      <c r="A106" s="4"/>
      <c r="B106" s="27" t="str">
        <f t="shared" si="14"/>
        <v/>
      </c>
      <c r="C106" s="52"/>
      <c r="D106" s="28" t="str">
        <f t="shared" si="12"/>
        <v/>
      </c>
      <c r="E106" s="29" t="str">
        <f t="shared" ref="E106:E169" ca="1" si="16">IF((CELL("row",C106)&lt;($C$14+CELL("row",$C$16))),ABS(C105-C106),"")</f>
        <v/>
      </c>
      <c r="F106" s="30" t="str">
        <f t="shared" si="13"/>
        <v/>
      </c>
      <c r="G106" s="28" t="str">
        <f t="shared" si="15"/>
        <v/>
      </c>
      <c r="H106" s="28" t="str">
        <f t="shared" ref="H106:H169" si="17">IF(ISNUMBER(C106),D106-(3.14*F106),"")</f>
        <v/>
      </c>
      <c r="I106" s="28" t="str">
        <f t="shared" ref="I106:I169" si="18">IF(ISNUMBER(C106),D106+(3.14*F106),"")</f>
        <v/>
      </c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</row>
    <row r="107" spans="1:41" x14ac:dyDescent="0.2">
      <c r="A107" s="4"/>
      <c r="B107" s="27" t="str">
        <f t="shared" si="14"/>
        <v/>
      </c>
      <c r="C107" s="52"/>
      <c r="D107" s="28" t="str">
        <f t="shared" si="12"/>
        <v/>
      </c>
      <c r="E107" s="29" t="str">
        <f t="shared" ca="1" si="16"/>
        <v/>
      </c>
      <c r="F107" s="30" t="str">
        <f t="shared" si="13"/>
        <v/>
      </c>
      <c r="G107" s="28" t="str">
        <f t="shared" si="15"/>
        <v/>
      </c>
      <c r="H107" s="28" t="str">
        <f t="shared" si="17"/>
        <v/>
      </c>
      <c r="I107" s="28" t="str">
        <f t="shared" si="18"/>
        <v/>
      </c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</row>
    <row r="108" spans="1:41" x14ac:dyDescent="0.2">
      <c r="A108" s="4"/>
      <c r="B108" s="27" t="str">
        <f t="shared" si="14"/>
        <v/>
      </c>
      <c r="C108" s="52"/>
      <c r="D108" s="28" t="str">
        <f t="shared" si="12"/>
        <v/>
      </c>
      <c r="E108" s="29" t="str">
        <f t="shared" ca="1" si="16"/>
        <v/>
      </c>
      <c r="F108" s="30" t="str">
        <f t="shared" si="13"/>
        <v/>
      </c>
      <c r="G108" s="28" t="str">
        <f t="shared" si="15"/>
        <v/>
      </c>
      <c r="H108" s="28" t="str">
        <f t="shared" si="17"/>
        <v/>
      </c>
      <c r="I108" s="28" t="str">
        <f t="shared" si="18"/>
        <v/>
      </c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</row>
    <row r="109" spans="1:41" x14ac:dyDescent="0.2">
      <c r="A109" s="4"/>
      <c r="B109" s="27" t="str">
        <f t="shared" si="14"/>
        <v/>
      </c>
      <c r="C109" s="52"/>
      <c r="D109" s="28" t="str">
        <f t="shared" si="12"/>
        <v/>
      </c>
      <c r="E109" s="29" t="str">
        <f t="shared" ca="1" si="16"/>
        <v/>
      </c>
      <c r="F109" s="30" t="str">
        <f t="shared" si="13"/>
        <v/>
      </c>
      <c r="G109" s="28" t="str">
        <f t="shared" si="15"/>
        <v/>
      </c>
      <c r="H109" s="28" t="str">
        <f t="shared" si="17"/>
        <v/>
      </c>
      <c r="I109" s="28" t="str">
        <f t="shared" si="18"/>
        <v/>
      </c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</row>
    <row r="110" spans="1:41" x14ac:dyDescent="0.2">
      <c r="A110" s="4"/>
      <c r="B110" s="27" t="str">
        <f t="shared" si="14"/>
        <v/>
      </c>
      <c r="C110" s="52"/>
      <c r="D110" s="28" t="str">
        <f t="shared" si="12"/>
        <v/>
      </c>
      <c r="E110" s="29" t="str">
        <f t="shared" ca="1" si="16"/>
        <v/>
      </c>
      <c r="F110" s="30" t="str">
        <f t="shared" si="13"/>
        <v/>
      </c>
      <c r="G110" s="28" t="str">
        <f t="shared" si="15"/>
        <v/>
      </c>
      <c r="H110" s="28" t="str">
        <f t="shared" si="17"/>
        <v/>
      </c>
      <c r="I110" s="28" t="str">
        <f t="shared" si="18"/>
        <v/>
      </c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</row>
    <row r="111" spans="1:41" x14ac:dyDescent="0.2">
      <c r="A111" s="4"/>
      <c r="B111" s="27" t="str">
        <f t="shared" si="14"/>
        <v/>
      </c>
      <c r="C111" s="52"/>
      <c r="D111" s="28" t="str">
        <f t="shared" si="12"/>
        <v/>
      </c>
      <c r="E111" s="29" t="str">
        <f t="shared" ca="1" si="16"/>
        <v/>
      </c>
      <c r="F111" s="30" t="str">
        <f t="shared" si="13"/>
        <v/>
      </c>
      <c r="G111" s="28" t="str">
        <f t="shared" si="15"/>
        <v/>
      </c>
      <c r="H111" s="28" t="str">
        <f t="shared" si="17"/>
        <v/>
      </c>
      <c r="I111" s="28" t="str">
        <f t="shared" si="18"/>
        <v/>
      </c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</row>
    <row r="112" spans="1:41" x14ac:dyDescent="0.2">
      <c r="A112" s="4"/>
      <c r="B112" s="27" t="str">
        <f t="shared" si="14"/>
        <v/>
      </c>
      <c r="C112" s="52"/>
      <c r="D112" s="28" t="str">
        <f>IF(ISNUMBER(C112),AVERAGE(DataMd),"")</f>
        <v/>
      </c>
      <c r="E112" s="29" t="str">
        <f t="shared" ca="1" si="16"/>
        <v/>
      </c>
      <c r="F112" s="30" t="str">
        <f t="shared" si="13"/>
        <v/>
      </c>
      <c r="G112" s="28" t="str">
        <f t="shared" si="15"/>
        <v/>
      </c>
      <c r="H112" s="28" t="str">
        <f t="shared" si="17"/>
        <v/>
      </c>
      <c r="I112" s="28" t="str">
        <f t="shared" si="18"/>
        <v/>
      </c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</row>
    <row r="113" spans="1:41" x14ac:dyDescent="0.2">
      <c r="A113" s="4"/>
      <c r="B113" s="27" t="str">
        <f t="shared" si="14"/>
        <v/>
      </c>
      <c r="C113" s="52"/>
      <c r="D113" s="28" t="str">
        <f>IF(ISNUMBER(C113),AVERAGE(DataMd),"")</f>
        <v/>
      </c>
      <c r="E113" s="29" t="str">
        <f t="shared" ca="1" si="16"/>
        <v/>
      </c>
      <c r="F113" s="30" t="str">
        <f t="shared" si="13"/>
        <v/>
      </c>
      <c r="G113" s="28" t="str">
        <f t="shared" si="15"/>
        <v/>
      </c>
      <c r="H113" s="28" t="str">
        <f t="shared" si="17"/>
        <v/>
      </c>
      <c r="I113" s="28" t="str">
        <f t="shared" si="18"/>
        <v/>
      </c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</row>
    <row r="114" spans="1:41" x14ac:dyDescent="0.2">
      <c r="A114" s="4"/>
      <c r="B114" s="27" t="str">
        <f t="shared" si="14"/>
        <v/>
      </c>
      <c r="C114" s="52"/>
      <c r="D114" s="28" t="str">
        <f>IF(ISNUMBER(C114),AVERAGE(DataMd),"")</f>
        <v/>
      </c>
      <c r="E114" s="29" t="str">
        <f t="shared" ca="1" si="16"/>
        <v/>
      </c>
      <c r="F114" s="30" t="str">
        <f t="shared" si="13"/>
        <v/>
      </c>
      <c r="G114" s="28" t="str">
        <f t="shared" si="15"/>
        <v/>
      </c>
      <c r="H114" s="28" t="str">
        <f t="shared" si="17"/>
        <v/>
      </c>
      <c r="I114" s="28" t="str">
        <f t="shared" si="18"/>
        <v/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</row>
    <row r="115" spans="1:41" ht="13.5" thickBot="1" x14ac:dyDescent="0.25">
      <c r="A115" s="4"/>
      <c r="B115" s="31" t="str">
        <f t="shared" si="14"/>
        <v/>
      </c>
      <c r="C115" s="53"/>
      <c r="D115" s="32" t="str">
        <f>IF(ISNUMBER(C115),AVERAGE(DataMd),"")</f>
        <v/>
      </c>
      <c r="E115" s="33" t="str">
        <f t="shared" ca="1" si="16"/>
        <v/>
      </c>
      <c r="F115" s="34" t="str">
        <f t="shared" si="13"/>
        <v/>
      </c>
      <c r="G115" s="32" t="str">
        <f t="shared" si="15"/>
        <v/>
      </c>
      <c r="H115" s="32" t="str">
        <f t="shared" si="17"/>
        <v/>
      </c>
      <c r="I115" s="32" t="str">
        <f t="shared" si="18"/>
        <v/>
      </c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</row>
    <row r="116" spans="1:41" x14ac:dyDescent="0.2">
      <c r="A116" s="4"/>
      <c r="B116" s="35" t="str">
        <f t="shared" ref="B116:B145" si="19">IF(ISNUMBER(C116),B115+1,"")</f>
        <v/>
      </c>
      <c r="C116" s="36"/>
      <c r="D116" s="37" t="str">
        <f t="shared" ref="D116:D144" si="20">IF(ISNUMBER(C116),AVERAGE(Data),"")</f>
        <v/>
      </c>
      <c r="E116" s="38" t="str">
        <f t="shared" ca="1" si="16"/>
        <v/>
      </c>
      <c r="F116" s="36" t="str">
        <f t="shared" ref="F116:F144" si="21">IF(ISNUMBER(C116),MEDIAN(Range),"")</f>
        <v/>
      </c>
      <c r="G116" s="37" t="str">
        <f t="shared" si="15"/>
        <v/>
      </c>
      <c r="H116" s="37" t="str">
        <f t="shared" si="17"/>
        <v/>
      </c>
      <c r="I116" s="37" t="str">
        <f t="shared" si="18"/>
        <v/>
      </c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</row>
    <row r="117" spans="1:41" x14ac:dyDescent="0.2">
      <c r="A117" s="4"/>
      <c r="B117" s="39" t="str">
        <f t="shared" si="19"/>
        <v/>
      </c>
      <c r="C117" s="20"/>
      <c r="D117" s="40" t="str">
        <f t="shared" si="20"/>
        <v/>
      </c>
      <c r="E117" s="41" t="str">
        <f t="shared" ca="1" si="16"/>
        <v/>
      </c>
      <c r="F117" s="20" t="str">
        <f t="shared" si="21"/>
        <v/>
      </c>
      <c r="G117" s="40" t="str">
        <f t="shared" si="15"/>
        <v/>
      </c>
      <c r="H117" s="40" t="str">
        <f t="shared" si="17"/>
        <v/>
      </c>
      <c r="I117" s="40" t="str">
        <f t="shared" si="18"/>
        <v/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</row>
    <row r="118" spans="1:41" x14ac:dyDescent="0.2">
      <c r="A118" s="4"/>
      <c r="B118" s="39" t="str">
        <f t="shared" si="19"/>
        <v/>
      </c>
      <c r="C118" s="20"/>
      <c r="D118" s="40" t="str">
        <f t="shared" si="20"/>
        <v/>
      </c>
      <c r="E118" s="41" t="str">
        <f t="shared" ca="1" si="16"/>
        <v/>
      </c>
      <c r="F118" s="20" t="str">
        <f t="shared" si="21"/>
        <v/>
      </c>
      <c r="G118" s="40" t="str">
        <f t="shared" si="15"/>
        <v/>
      </c>
      <c r="H118" s="40" t="str">
        <f t="shared" si="17"/>
        <v/>
      </c>
      <c r="I118" s="40" t="str">
        <f t="shared" si="18"/>
        <v/>
      </c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</row>
    <row r="119" spans="1:41" x14ac:dyDescent="0.2">
      <c r="A119" s="4"/>
      <c r="B119" s="39" t="str">
        <f t="shared" si="19"/>
        <v/>
      </c>
      <c r="C119" s="20"/>
      <c r="D119" s="40" t="str">
        <f t="shared" si="20"/>
        <v/>
      </c>
      <c r="E119" s="41" t="str">
        <f t="shared" ca="1" si="16"/>
        <v/>
      </c>
      <c r="F119" s="20" t="str">
        <f t="shared" si="21"/>
        <v/>
      </c>
      <c r="G119" s="40" t="str">
        <f t="shared" si="15"/>
        <v/>
      </c>
      <c r="H119" s="40" t="str">
        <f t="shared" si="17"/>
        <v/>
      </c>
      <c r="I119" s="40" t="str">
        <f t="shared" si="18"/>
        <v/>
      </c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</row>
    <row r="120" spans="1:41" x14ac:dyDescent="0.2">
      <c r="A120" s="4"/>
      <c r="B120" s="39" t="str">
        <f t="shared" si="19"/>
        <v/>
      </c>
      <c r="C120" s="20"/>
      <c r="D120" s="40" t="str">
        <f t="shared" si="20"/>
        <v/>
      </c>
      <c r="E120" s="41" t="str">
        <f t="shared" ca="1" si="16"/>
        <v/>
      </c>
      <c r="F120" s="20" t="str">
        <f t="shared" si="21"/>
        <v/>
      </c>
      <c r="G120" s="40" t="str">
        <f t="shared" si="15"/>
        <v/>
      </c>
      <c r="H120" s="40" t="str">
        <f t="shared" si="17"/>
        <v/>
      </c>
      <c r="I120" s="40" t="str">
        <f t="shared" si="18"/>
        <v/>
      </c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</row>
    <row r="121" spans="1:41" x14ac:dyDescent="0.2">
      <c r="A121" s="4"/>
      <c r="B121" s="39" t="str">
        <f t="shared" si="19"/>
        <v/>
      </c>
      <c r="C121" s="20"/>
      <c r="D121" s="40" t="str">
        <f t="shared" si="20"/>
        <v/>
      </c>
      <c r="E121" s="41" t="str">
        <f t="shared" ca="1" si="16"/>
        <v/>
      </c>
      <c r="F121" s="20" t="str">
        <f t="shared" si="21"/>
        <v/>
      </c>
      <c r="G121" s="40" t="str">
        <f t="shared" si="15"/>
        <v/>
      </c>
      <c r="H121" s="40" t="str">
        <f t="shared" si="17"/>
        <v/>
      </c>
      <c r="I121" s="40" t="str">
        <f t="shared" si="18"/>
        <v/>
      </c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</row>
    <row r="122" spans="1:41" x14ac:dyDescent="0.2">
      <c r="A122" s="4"/>
      <c r="B122" s="39" t="str">
        <f t="shared" si="19"/>
        <v/>
      </c>
      <c r="C122" s="20"/>
      <c r="D122" s="40" t="str">
        <f t="shared" si="20"/>
        <v/>
      </c>
      <c r="E122" s="41" t="str">
        <f t="shared" ca="1" si="16"/>
        <v/>
      </c>
      <c r="F122" s="20" t="str">
        <f t="shared" si="21"/>
        <v/>
      </c>
      <c r="G122" s="40" t="str">
        <f t="shared" si="15"/>
        <v/>
      </c>
      <c r="H122" s="40" t="str">
        <f t="shared" si="17"/>
        <v/>
      </c>
      <c r="I122" s="40" t="str">
        <f t="shared" si="18"/>
        <v/>
      </c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</row>
    <row r="123" spans="1:41" x14ac:dyDescent="0.2">
      <c r="A123" s="4"/>
      <c r="B123" s="39" t="str">
        <f t="shared" si="19"/>
        <v/>
      </c>
      <c r="C123" s="20"/>
      <c r="D123" s="40" t="str">
        <f t="shared" si="20"/>
        <v/>
      </c>
      <c r="E123" s="41" t="str">
        <f t="shared" ca="1" si="16"/>
        <v/>
      </c>
      <c r="F123" s="20" t="str">
        <f t="shared" si="21"/>
        <v/>
      </c>
      <c r="G123" s="40" t="str">
        <f t="shared" si="15"/>
        <v/>
      </c>
      <c r="H123" s="40" t="str">
        <f t="shared" si="17"/>
        <v/>
      </c>
      <c r="I123" s="40" t="str">
        <f t="shared" si="18"/>
        <v/>
      </c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</row>
    <row r="124" spans="1:41" x14ac:dyDescent="0.2">
      <c r="A124" s="4"/>
      <c r="B124" s="39" t="str">
        <f t="shared" si="19"/>
        <v/>
      </c>
      <c r="C124" s="20"/>
      <c r="D124" s="40" t="str">
        <f t="shared" si="20"/>
        <v/>
      </c>
      <c r="E124" s="41" t="str">
        <f t="shared" ca="1" si="16"/>
        <v/>
      </c>
      <c r="F124" s="20" t="str">
        <f t="shared" si="21"/>
        <v/>
      </c>
      <c r="G124" s="40" t="str">
        <f t="shared" si="15"/>
        <v/>
      </c>
      <c r="H124" s="40" t="str">
        <f t="shared" si="17"/>
        <v/>
      </c>
      <c r="I124" s="40" t="str">
        <f t="shared" si="18"/>
        <v/>
      </c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</row>
    <row r="125" spans="1:41" x14ac:dyDescent="0.2">
      <c r="A125" s="4"/>
      <c r="B125" s="39" t="str">
        <f t="shared" si="19"/>
        <v/>
      </c>
      <c r="C125" s="20"/>
      <c r="D125" s="40" t="str">
        <f t="shared" si="20"/>
        <v/>
      </c>
      <c r="E125" s="41" t="str">
        <f t="shared" ca="1" si="16"/>
        <v/>
      </c>
      <c r="F125" s="20" t="str">
        <f t="shared" si="21"/>
        <v/>
      </c>
      <c r="G125" s="40" t="str">
        <f t="shared" si="15"/>
        <v/>
      </c>
      <c r="H125" s="40" t="str">
        <f t="shared" si="17"/>
        <v/>
      </c>
      <c r="I125" s="40" t="str">
        <f t="shared" si="18"/>
        <v/>
      </c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</row>
    <row r="126" spans="1:41" x14ac:dyDescent="0.2">
      <c r="A126" s="4"/>
      <c r="B126" s="39" t="str">
        <f t="shared" si="19"/>
        <v/>
      </c>
      <c r="C126" s="20"/>
      <c r="D126" s="40" t="str">
        <f t="shared" si="20"/>
        <v/>
      </c>
      <c r="E126" s="41" t="str">
        <f t="shared" ca="1" si="16"/>
        <v/>
      </c>
      <c r="F126" s="20" t="str">
        <f t="shared" si="21"/>
        <v/>
      </c>
      <c r="G126" s="40" t="str">
        <f t="shared" si="15"/>
        <v/>
      </c>
      <c r="H126" s="40" t="str">
        <f t="shared" si="17"/>
        <v/>
      </c>
      <c r="I126" s="40" t="str">
        <f t="shared" si="18"/>
        <v/>
      </c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</row>
    <row r="127" spans="1:41" x14ac:dyDescent="0.2">
      <c r="A127" s="4"/>
      <c r="B127" s="39" t="str">
        <f t="shared" si="19"/>
        <v/>
      </c>
      <c r="C127" s="20"/>
      <c r="D127" s="40" t="str">
        <f t="shared" si="20"/>
        <v/>
      </c>
      <c r="E127" s="41" t="str">
        <f t="shared" ca="1" si="16"/>
        <v/>
      </c>
      <c r="F127" s="20" t="str">
        <f t="shared" si="21"/>
        <v/>
      </c>
      <c r="G127" s="40" t="str">
        <f t="shared" si="15"/>
        <v/>
      </c>
      <c r="H127" s="40" t="str">
        <f t="shared" si="17"/>
        <v/>
      </c>
      <c r="I127" s="40" t="str">
        <f t="shared" si="18"/>
        <v/>
      </c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</row>
    <row r="128" spans="1:41" x14ac:dyDescent="0.2">
      <c r="A128" s="4"/>
      <c r="B128" s="39" t="str">
        <f t="shared" si="19"/>
        <v/>
      </c>
      <c r="C128" s="20"/>
      <c r="D128" s="40" t="str">
        <f t="shared" si="20"/>
        <v/>
      </c>
      <c r="E128" s="41" t="str">
        <f t="shared" ca="1" si="16"/>
        <v/>
      </c>
      <c r="F128" s="20" t="str">
        <f t="shared" si="21"/>
        <v/>
      </c>
      <c r="G128" s="40" t="str">
        <f t="shared" si="15"/>
        <v/>
      </c>
      <c r="H128" s="40" t="str">
        <f t="shared" si="17"/>
        <v/>
      </c>
      <c r="I128" s="40" t="str">
        <f t="shared" si="18"/>
        <v/>
      </c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</row>
    <row r="129" spans="1:41" x14ac:dyDescent="0.2">
      <c r="A129" s="4"/>
      <c r="B129" s="39" t="str">
        <f t="shared" si="19"/>
        <v/>
      </c>
      <c r="C129" s="20"/>
      <c r="D129" s="40" t="str">
        <f t="shared" si="20"/>
        <v/>
      </c>
      <c r="E129" s="41" t="str">
        <f t="shared" ca="1" si="16"/>
        <v/>
      </c>
      <c r="F129" s="20" t="str">
        <f t="shared" si="21"/>
        <v/>
      </c>
      <c r="G129" s="40" t="str">
        <f t="shared" si="15"/>
        <v/>
      </c>
      <c r="H129" s="40" t="str">
        <f t="shared" si="17"/>
        <v/>
      </c>
      <c r="I129" s="40" t="str">
        <f t="shared" si="18"/>
        <v/>
      </c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</row>
    <row r="130" spans="1:41" x14ac:dyDescent="0.2">
      <c r="A130" s="4"/>
      <c r="B130" s="39" t="str">
        <f t="shared" si="19"/>
        <v/>
      </c>
      <c r="C130" s="20"/>
      <c r="D130" s="40" t="str">
        <f t="shared" si="20"/>
        <v/>
      </c>
      <c r="E130" s="41" t="str">
        <f t="shared" ca="1" si="16"/>
        <v/>
      </c>
      <c r="F130" s="20" t="str">
        <f t="shared" si="21"/>
        <v/>
      </c>
      <c r="G130" s="40" t="str">
        <f t="shared" si="15"/>
        <v/>
      </c>
      <c r="H130" s="40" t="str">
        <f t="shared" si="17"/>
        <v/>
      </c>
      <c r="I130" s="40" t="str">
        <f t="shared" si="18"/>
        <v/>
      </c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</row>
    <row r="131" spans="1:41" x14ac:dyDescent="0.2">
      <c r="A131" s="4"/>
      <c r="B131" s="39" t="str">
        <f t="shared" si="19"/>
        <v/>
      </c>
      <c r="C131" s="20"/>
      <c r="D131" s="40" t="str">
        <f t="shared" si="20"/>
        <v/>
      </c>
      <c r="E131" s="41" t="str">
        <f t="shared" ca="1" si="16"/>
        <v/>
      </c>
      <c r="F131" s="20" t="str">
        <f t="shared" si="21"/>
        <v/>
      </c>
      <c r="G131" s="40" t="str">
        <f t="shared" si="15"/>
        <v/>
      </c>
      <c r="H131" s="40" t="str">
        <f t="shared" si="17"/>
        <v/>
      </c>
      <c r="I131" s="40" t="str">
        <f t="shared" si="18"/>
        <v/>
      </c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</row>
    <row r="132" spans="1:41" x14ac:dyDescent="0.2">
      <c r="A132" s="4"/>
      <c r="B132" s="39" t="str">
        <f t="shared" si="19"/>
        <v/>
      </c>
      <c r="C132" s="20"/>
      <c r="D132" s="40" t="str">
        <f t="shared" si="20"/>
        <v/>
      </c>
      <c r="E132" s="41" t="str">
        <f t="shared" ca="1" si="16"/>
        <v/>
      </c>
      <c r="F132" s="20" t="str">
        <f t="shared" si="21"/>
        <v/>
      </c>
      <c r="G132" s="40" t="str">
        <f t="shared" si="15"/>
        <v/>
      </c>
      <c r="H132" s="40" t="str">
        <f t="shared" si="17"/>
        <v/>
      </c>
      <c r="I132" s="40" t="str">
        <f t="shared" si="18"/>
        <v/>
      </c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</row>
    <row r="133" spans="1:41" x14ac:dyDescent="0.2">
      <c r="A133" s="4"/>
      <c r="B133" s="39" t="str">
        <f t="shared" si="19"/>
        <v/>
      </c>
      <c r="C133" s="20"/>
      <c r="D133" s="40" t="str">
        <f t="shared" si="20"/>
        <v/>
      </c>
      <c r="E133" s="41" t="str">
        <f t="shared" ca="1" si="16"/>
        <v/>
      </c>
      <c r="F133" s="20" t="str">
        <f t="shared" si="21"/>
        <v/>
      </c>
      <c r="G133" s="40" t="str">
        <f t="shared" si="15"/>
        <v/>
      </c>
      <c r="H133" s="40" t="str">
        <f t="shared" si="17"/>
        <v/>
      </c>
      <c r="I133" s="40" t="str">
        <f t="shared" si="18"/>
        <v/>
      </c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</row>
    <row r="134" spans="1:41" x14ac:dyDescent="0.2">
      <c r="A134" s="4"/>
      <c r="B134" s="39" t="str">
        <f t="shared" si="19"/>
        <v/>
      </c>
      <c r="C134" s="20"/>
      <c r="D134" s="40" t="str">
        <f t="shared" si="20"/>
        <v/>
      </c>
      <c r="E134" s="41" t="str">
        <f t="shared" ca="1" si="16"/>
        <v/>
      </c>
      <c r="F134" s="20" t="str">
        <f t="shared" si="21"/>
        <v/>
      </c>
      <c r="G134" s="40" t="str">
        <f t="shared" si="15"/>
        <v/>
      </c>
      <c r="H134" s="40" t="str">
        <f t="shared" si="17"/>
        <v/>
      </c>
      <c r="I134" s="40" t="str">
        <f t="shared" si="18"/>
        <v/>
      </c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</row>
    <row r="135" spans="1:41" x14ac:dyDescent="0.2">
      <c r="A135" s="4"/>
      <c r="B135" s="39" t="str">
        <f t="shared" si="19"/>
        <v/>
      </c>
      <c r="C135" s="20"/>
      <c r="D135" s="40" t="str">
        <f t="shared" si="20"/>
        <v/>
      </c>
      <c r="E135" s="41" t="str">
        <f t="shared" ca="1" si="16"/>
        <v/>
      </c>
      <c r="F135" s="20" t="str">
        <f t="shared" si="21"/>
        <v/>
      </c>
      <c r="G135" s="40" t="str">
        <f t="shared" si="15"/>
        <v/>
      </c>
      <c r="H135" s="40" t="str">
        <f t="shared" si="17"/>
        <v/>
      </c>
      <c r="I135" s="40" t="str">
        <f t="shared" si="18"/>
        <v/>
      </c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</row>
    <row r="136" spans="1:41" x14ac:dyDescent="0.2">
      <c r="A136" s="4"/>
      <c r="B136" s="39" t="str">
        <f t="shared" si="19"/>
        <v/>
      </c>
      <c r="C136" s="20"/>
      <c r="D136" s="40" t="str">
        <f t="shared" si="20"/>
        <v/>
      </c>
      <c r="E136" s="41" t="str">
        <f t="shared" ca="1" si="16"/>
        <v/>
      </c>
      <c r="F136" s="20" t="str">
        <f t="shared" si="21"/>
        <v/>
      </c>
      <c r="G136" s="40" t="str">
        <f t="shared" si="15"/>
        <v/>
      </c>
      <c r="H136" s="40" t="str">
        <f t="shared" si="17"/>
        <v/>
      </c>
      <c r="I136" s="40" t="str">
        <f t="shared" si="18"/>
        <v/>
      </c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</row>
    <row r="137" spans="1:41" x14ac:dyDescent="0.2">
      <c r="A137" s="4"/>
      <c r="B137" s="39" t="str">
        <f t="shared" si="19"/>
        <v/>
      </c>
      <c r="C137" s="20"/>
      <c r="D137" s="40" t="str">
        <f t="shared" si="20"/>
        <v/>
      </c>
      <c r="E137" s="41" t="str">
        <f t="shared" ca="1" si="16"/>
        <v/>
      </c>
      <c r="F137" s="20" t="str">
        <f t="shared" si="21"/>
        <v/>
      </c>
      <c r="G137" s="40" t="str">
        <f t="shared" si="15"/>
        <v/>
      </c>
      <c r="H137" s="40" t="str">
        <f t="shared" si="17"/>
        <v/>
      </c>
      <c r="I137" s="40" t="str">
        <f t="shared" si="18"/>
        <v/>
      </c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</row>
    <row r="138" spans="1:41" x14ac:dyDescent="0.2">
      <c r="A138" s="4"/>
      <c r="B138" s="39" t="str">
        <f t="shared" si="19"/>
        <v/>
      </c>
      <c r="C138" s="20"/>
      <c r="D138" s="40" t="str">
        <f t="shared" si="20"/>
        <v/>
      </c>
      <c r="E138" s="41" t="str">
        <f t="shared" ca="1" si="16"/>
        <v/>
      </c>
      <c r="F138" s="20" t="str">
        <f t="shared" si="21"/>
        <v/>
      </c>
      <c r="G138" s="40" t="str">
        <f t="shared" si="15"/>
        <v/>
      </c>
      <c r="H138" s="40" t="str">
        <f t="shared" si="17"/>
        <v/>
      </c>
      <c r="I138" s="40" t="str">
        <f t="shared" si="18"/>
        <v/>
      </c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</row>
    <row r="139" spans="1:41" x14ac:dyDescent="0.2">
      <c r="A139" s="4"/>
      <c r="B139" s="39" t="str">
        <f t="shared" si="19"/>
        <v/>
      </c>
      <c r="C139" s="20"/>
      <c r="D139" s="40" t="str">
        <f t="shared" si="20"/>
        <v/>
      </c>
      <c r="E139" s="41" t="str">
        <f t="shared" ca="1" si="16"/>
        <v/>
      </c>
      <c r="F139" s="20" t="str">
        <f t="shared" si="21"/>
        <v/>
      </c>
      <c r="G139" s="40" t="str">
        <f t="shared" si="15"/>
        <v/>
      </c>
      <c r="H139" s="40" t="str">
        <f t="shared" si="17"/>
        <v/>
      </c>
      <c r="I139" s="40" t="str">
        <f t="shared" si="18"/>
        <v/>
      </c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</row>
    <row r="140" spans="1:41" x14ac:dyDescent="0.2">
      <c r="A140" s="4"/>
      <c r="B140" s="39" t="str">
        <f t="shared" si="19"/>
        <v/>
      </c>
      <c r="C140" s="20"/>
      <c r="D140" s="40" t="str">
        <f t="shared" si="20"/>
        <v/>
      </c>
      <c r="E140" s="41" t="str">
        <f t="shared" ca="1" si="16"/>
        <v/>
      </c>
      <c r="F140" s="20" t="str">
        <f t="shared" si="21"/>
        <v/>
      </c>
      <c r="G140" s="40" t="str">
        <f t="shared" si="15"/>
        <v/>
      </c>
      <c r="H140" s="40" t="str">
        <f t="shared" si="17"/>
        <v/>
      </c>
      <c r="I140" s="40" t="str">
        <f t="shared" si="18"/>
        <v/>
      </c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</row>
    <row r="141" spans="1:41" x14ac:dyDescent="0.2">
      <c r="A141" s="4"/>
      <c r="B141" s="39" t="str">
        <f t="shared" si="19"/>
        <v/>
      </c>
      <c r="C141" s="20"/>
      <c r="D141" s="40" t="str">
        <f t="shared" si="20"/>
        <v/>
      </c>
      <c r="E141" s="41" t="str">
        <f t="shared" ca="1" si="16"/>
        <v/>
      </c>
      <c r="F141" s="20" t="str">
        <f t="shared" si="21"/>
        <v/>
      </c>
      <c r="G141" s="40" t="str">
        <f t="shared" si="15"/>
        <v/>
      </c>
      <c r="H141" s="40" t="str">
        <f t="shared" si="17"/>
        <v/>
      </c>
      <c r="I141" s="40" t="str">
        <f t="shared" si="18"/>
        <v/>
      </c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</row>
    <row r="142" spans="1:41" x14ac:dyDescent="0.2">
      <c r="A142" s="4"/>
      <c r="B142" s="39" t="str">
        <f t="shared" si="19"/>
        <v/>
      </c>
      <c r="C142" s="20"/>
      <c r="D142" s="40" t="str">
        <f t="shared" si="20"/>
        <v/>
      </c>
      <c r="E142" s="41" t="str">
        <f t="shared" ca="1" si="16"/>
        <v/>
      </c>
      <c r="F142" s="20" t="str">
        <f t="shared" si="21"/>
        <v/>
      </c>
      <c r="G142" s="40" t="str">
        <f t="shared" si="15"/>
        <v/>
      </c>
      <c r="H142" s="40" t="str">
        <f t="shared" si="17"/>
        <v/>
      </c>
      <c r="I142" s="40" t="str">
        <f t="shared" si="18"/>
        <v/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</row>
    <row r="143" spans="1:41" x14ac:dyDescent="0.2">
      <c r="A143" s="4"/>
      <c r="B143" s="39" t="str">
        <f t="shared" si="19"/>
        <v/>
      </c>
      <c r="C143" s="20"/>
      <c r="D143" s="40" t="str">
        <f t="shared" si="20"/>
        <v/>
      </c>
      <c r="E143" s="41" t="str">
        <f t="shared" ca="1" si="16"/>
        <v/>
      </c>
      <c r="F143" s="20" t="str">
        <f t="shared" si="21"/>
        <v/>
      </c>
      <c r="G143" s="40" t="str">
        <f t="shared" si="15"/>
        <v/>
      </c>
      <c r="H143" s="40" t="str">
        <f t="shared" si="17"/>
        <v/>
      </c>
      <c r="I143" s="40" t="str">
        <f t="shared" si="18"/>
        <v/>
      </c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</row>
    <row r="144" spans="1:41" x14ac:dyDescent="0.2">
      <c r="A144" s="4"/>
      <c r="B144" s="39" t="str">
        <f t="shared" si="19"/>
        <v/>
      </c>
      <c r="C144" s="20"/>
      <c r="D144" s="40" t="str">
        <f t="shared" si="20"/>
        <v/>
      </c>
      <c r="E144" s="41" t="str">
        <f t="shared" ca="1" si="16"/>
        <v/>
      </c>
      <c r="F144" s="20" t="str">
        <f t="shared" si="21"/>
        <v/>
      </c>
      <c r="G144" s="40" t="str">
        <f t="shared" si="15"/>
        <v/>
      </c>
      <c r="H144" s="40" t="str">
        <f t="shared" si="17"/>
        <v/>
      </c>
      <c r="I144" s="40" t="str">
        <f t="shared" si="18"/>
        <v/>
      </c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</row>
    <row r="145" spans="1:41" x14ac:dyDescent="0.2">
      <c r="A145" s="4"/>
      <c r="B145" s="39" t="str">
        <f t="shared" si="19"/>
        <v/>
      </c>
      <c r="C145" s="20"/>
      <c r="D145" s="40" t="str">
        <f t="shared" ref="D145:D203" si="22">IF(ISNUMBER(C145),AVERAGE(Data),"")</f>
        <v/>
      </c>
      <c r="E145" s="41" t="str">
        <f t="shared" ca="1" si="16"/>
        <v/>
      </c>
      <c r="F145" s="20" t="str">
        <f t="shared" ref="F145:F203" si="23">IF(ISNUMBER(C145),MEDIAN(Range),"")</f>
        <v/>
      </c>
      <c r="G145" s="40" t="str">
        <f t="shared" si="15"/>
        <v/>
      </c>
      <c r="H145" s="40" t="str">
        <f t="shared" si="17"/>
        <v/>
      </c>
      <c r="I145" s="40" t="str">
        <f t="shared" si="18"/>
        <v/>
      </c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</row>
    <row r="146" spans="1:41" x14ac:dyDescent="0.2">
      <c r="A146" s="4"/>
      <c r="B146" s="39" t="str">
        <f t="shared" ref="B146:B203" si="24">IF(ISNUMBER(C146),B145+1,"")</f>
        <v/>
      </c>
      <c r="C146" s="20"/>
      <c r="D146" s="40" t="str">
        <f t="shared" si="22"/>
        <v/>
      </c>
      <c r="E146" s="41" t="str">
        <f t="shared" ca="1" si="16"/>
        <v/>
      </c>
      <c r="F146" s="20" t="str">
        <f t="shared" si="23"/>
        <v/>
      </c>
      <c r="G146" s="40" t="str">
        <f t="shared" ref="G146:G203" si="25">IF(ISNUMBER(F146),F$17*3.87,"")</f>
        <v/>
      </c>
      <c r="H146" s="40" t="str">
        <f t="shared" si="17"/>
        <v/>
      </c>
      <c r="I146" s="40" t="str">
        <f t="shared" si="18"/>
        <v/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</row>
    <row r="147" spans="1:41" x14ac:dyDescent="0.2">
      <c r="A147" s="4"/>
      <c r="B147" s="39" t="str">
        <f t="shared" si="24"/>
        <v/>
      </c>
      <c r="C147" s="20"/>
      <c r="D147" s="40" t="str">
        <f t="shared" si="22"/>
        <v/>
      </c>
      <c r="E147" s="41" t="str">
        <f t="shared" ca="1" si="16"/>
        <v/>
      </c>
      <c r="F147" s="20" t="str">
        <f t="shared" si="23"/>
        <v/>
      </c>
      <c r="G147" s="40" t="str">
        <f t="shared" si="25"/>
        <v/>
      </c>
      <c r="H147" s="40" t="str">
        <f t="shared" si="17"/>
        <v/>
      </c>
      <c r="I147" s="40" t="str">
        <f t="shared" si="18"/>
        <v/>
      </c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</row>
    <row r="148" spans="1:41" x14ac:dyDescent="0.2">
      <c r="A148" s="4"/>
      <c r="B148" s="39" t="str">
        <f t="shared" si="24"/>
        <v/>
      </c>
      <c r="C148" s="20"/>
      <c r="D148" s="40" t="str">
        <f t="shared" si="22"/>
        <v/>
      </c>
      <c r="E148" s="41" t="str">
        <f t="shared" ca="1" si="16"/>
        <v/>
      </c>
      <c r="F148" s="20" t="str">
        <f t="shared" si="23"/>
        <v/>
      </c>
      <c r="G148" s="40" t="str">
        <f t="shared" si="25"/>
        <v/>
      </c>
      <c r="H148" s="40" t="str">
        <f t="shared" si="17"/>
        <v/>
      </c>
      <c r="I148" s="40" t="str">
        <f t="shared" si="18"/>
        <v/>
      </c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</row>
    <row r="149" spans="1:41" x14ac:dyDescent="0.2">
      <c r="A149" s="4"/>
      <c r="B149" s="39" t="str">
        <f t="shared" si="24"/>
        <v/>
      </c>
      <c r="C149" s="20"/>
      <c r="D149" s="40" t="str">
        <f t="shared" si="22"/>
        <v/>
      </c>
      <c r="E149" s="41" t="str">
        <f t="shared" ca="1" si="16"/>
        <v/>
      </c>
      <c r="F149" s="20" t="str">
        <f t="shared" si="23"/>
        <v/>
      </c>
      <c r="G149" s="40" t="str">
        <f t="shared" si="25"/>
        <v/>
      </c>
      <c r="H149" s="40" t="str">
        <f t="shared" si="17"/>
        <v/>
      </c>
      <c r="I149" s="40" t="str">
        <f t="shared" si="18"/>
        <v/>
      </c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</row>
    <row r="150" spans="1:41" x14ac:dyDescent="0.2">
      <c r="A150" s="4"/>
      <c r="B150" s="39" t="str">
        <f t="shared" si="24"/>
        <v/>
      </c>
      <c r="C150" s="20"/>
      <c r="D150" s="40" t="str">
        <f t="shared" si="22"/>
        <v/>
      </c>
      <c r="E150" s="41" t="str">
        <f t="shared" ca="1" si="16"/>
        <v/>
      </c>
      <c r="F150" s="20" t="str">
        <f t="shared" si="23"/>
        <v/>
      </c>
      <c r="G150" s="40" t="str">
        <f t="shared" si="25"/>
        <v/>
      </c>
      <c r="H150" s="40" t="str">
        <f t="shared" si="17"/>
        <v/>
      </c>
      <c r="I150" s="40" t="str">
        <f t="shared" si="18"/>
        <v/>
      </c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</row>
    <row r="151" spans="1:41" x14ac:dyDescent="0.2">
      <c r="A151" s="4"/>
      <c r="B151" s="39" t="str">
        <f t="shared" si="24"/>
        <v/>
      </c>
      <c r="C151" s="20"/>
      <c r="D151" s="40" t="str">
        <f t="shared" si="22"/>
        <v/>
      </c>
      <c r="E151" s="41" t="str">
        <f t="shared" ca="1" si="16"/>
        <v/>
      </c>
      <c r="F151" s="20" t="str">
        <f t="shared" si="23"/>
        <v/>
      </c>
      <c r="G151" s="40" t="str">
        <f t="shared" si="25"/>
        <v/>
      </c>
      <c r="H151" s="40" t="str">
        <f t="shared" si="17"/>
        <v/>
      </c>
      <c r="I151" s="40" t="str">
        <f t="shared" si="18"/>
        <v/>
      </c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</row>
    <row r="152" spans="1:41" x14ac:dyDescent="0.2">
      <c r="A152" s="4"/>
      <c r="B152" s="39" t="str">
        <f t="shared" si="24"/>
        <v/>
      </c>
      <c r="C152" s="20"/>
      <c r="D152" s="40" t="str">
        <f t="shared" si="22"/>
        <v/>
      </c>
      <c r="E152" s="41" t="str">
        <f t="shared" ca="1" si="16"/>
        <v/>
      </c>
      <c r="F152" s="20" t="str">
        <f t="shared" si="23"/>
        <v/>
      </c>
      <c r="G152" s="40" t="str">
        <f t="shared" si="25"/>
        <v/>
      </c>
      <c r="H152" s="40" t="str">
        <f t="shared" si="17"/>
        <v/>
      </c>
      <c r="I152" s="40" t="str">
        <f t="shared" si="18"/>
        <v/>
      </c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</row>
    <row r="153" spans="1:41" x14ac:dyDescent="0.2">
      <c r="A153" s="4"/>
      <c r="B153" s="39" t="str">
        <f t="shared" si="24"/>
        <v/>
      </c>
      <c r="C153" s="20"/>
      <c r="D153" s="40" t="str">
        <f t="shared" si="22"/>
        <v/>
      </c>
      <c r="E153" s="41" t="str">
        <f t="shared" ca="1" si="16"/>
        <v/>
      </c>
      <c r="F153" s="20" t="str">
        <f t="shared" si="23"/>
        <v/>
      </c>
      <c r="G153" s="40" t="str">
        <f t="shared" si="25"/>
        <v/>
      </c>
      <c r="H153" s="40" t="str">
        <f t="shared" si="17"/>
        <v/>
      </c>
      <c r="I153" s="40" t="str">
        <f t="shared" si="18"/>
        <v/>
      </c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</row>
    <row r="154" spans="1:41" x14ac:dyDescent="0.2">
      <c r="A154" s="4"/>
      <c r="B154" s="39" t="str">
        <f t="shared" si="24"/>
        <v/>
      </c>
      <c r="C154" s="20"/>
      <c r="D154" s="40" t="str">
        <f t="shared" si="22"/>
        <v/>
      </c>
      <c r="E154" s="41" t="str">
        <f t="shared" ca="1" si="16"/>
        <v/>
      </c>
      <c r="F154" s="20" t="str">
        <f t="shared" si="23"/>
        <v/>
      </c>
      <c r="G154" s="40" t="str">
        <f t="shared" si="25"/>
        <v/>
      </c>
      <c r="H154" s="40" t="str">
        <f t="shared" si="17"/>
        <v/>
      </c>
      <c r="I154" s="40" t="str">
        <f t="shared" si="18"/>
        <v/>
      </c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</row>
    <row r="155" spans="1:41" x14ac:dyDescent="0.2">
      <c r="A155" s="4"/>
      <c r="B155" s="39" t="str">
        <f t="shared" si="24"/>
        <v/>
      </c>
      <c r="C155" s="20"/>
      <c r="D155" s="40" t="str">
        <f t="shared" si="22"/>
        <v/>
      </c>
      <c r="E155" s="41" t="str">
        <f t="shared" ca="1" si="16"/>
        <v/>
      </c>
      <c r="F155" s="20" t="str">
        <f t="shared" si="23"/>
        <v/>
      </c>
      <c r="G155" s="40" t="str">
        <f t="shared" si="25"/>
        <v/>
      </c>
      <c r="H155" s="40" t="str">
        <f t="shared" si="17"/>
        <v/>
      </c>
      <c r="I155" s="40" t="str">
        <f t="shared" si="18"/>
        <v/>
      </c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</row>
    <row r="156" spans="1:41" x14ac:dyDescent="0.2">
      <c r="A156" s="4"/>
      <c r="B156" s="39" t="str">
        <f t="shared" si="24"/>
        <v/>
      </c>
      <c r="C156" s="20"/>
      <c r="D156" s="40" t="str">
        <f t="shared" si="22"/>
        <v/>
      </c>
      <c r="E156" s="41" t="str">
        <f t="shared" ca="1" si="16"/>
        <v/>
      </c>
      <c r="F156" s="20" t="str">
        <f t="shared" si="23"/>
        <v/>
      </c>
      <c r="G156" s="40" t="str">
        <f t="shared" si="25"/>
        <v/>
      </c>
      <c r="H156" s="40" t="str">
        <f t="shared" si="17"/>
        <v/>
      </c>
      <c r="I156" s="40" t="str">
        <f t="shared" si="18"/>
        <v/>
      </c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</row>
    <row r="157" spans="1:41" x14ac:dyDescent="0.2">
      <c r="A157" s="4"/>
      <c r="B157" s="39" t="str">
        <f t="shared" si="24"/>
        <v/>
      </c>
      <c r="C157" s="20"/>
      <c r="D157" s="40" t="str">
        <f t="shared" si="22"/>
        <v/>
      </c>
      <c r="E157" s="41" t="str">
        <f t="shared" ca="1" si="16"/>
        <v/>
      </c>
      <c r="F157" s="20" t="str">
        <f t="shared" si="23"/>
        <v/>
      </c>
      <c r="G157" s="40" t="str">
        <f t="shared" si="25"/>
        <v/>
      </c>
      <c r="H157" s="40" t="str">
        <f t="shared" si="17"/>
        <v/>
      </c>
      <c r="I157" s="40" t="str">
        <f t="shared" si="18"/>
        <v/>
      </c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</row>
    <row r="158" spans="1:41" x14ac:dyDescent="0.2">
      <c r="A158" s="4"/>
      <c r="B158" s="39" t="str">
        <f t="shared" si="24"/>
        <v/>
      </c>
      <c r="C158" s="20"/>
      <c r="D158" s="40" t="str">
        <f t="shared" si="22"/>
        <v/>
      </c>
      <c r="E158" s="41" t="str">
        <f t="shared" ca="1" si="16"/>
        <v/>
      </c>
      <c r="F158" s="20" t="str">
        <f t="shared" si="23"/>
        <v/>
      </c>
      <c r="G158" s="40" t="str">
        <f t="shared" si="25"/>
        <v/>
      </c>
      <c r="H158" s="40" t="str">
        <f t="shared" si="17"/>
        <v/>
      </c>
      <c r="I158" s="40" t="str">
        <f t="shared" si="18"/>
        <v/>
      </c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</row>
    <row r="159" spans="1:41" x14ac:dyDescent="0.2">
      <c r="A159" s="4"/>
      <c r="B159" s="39" t="str">
        <f t="shared" si="24"/>
        <v/>
      </c>
      <c r="C159" s="20"/>
      <c r="D159" s="40" t="str">
        <f t="shared" si="22"/>
        <v/>
      </c>
      <c r="E159" s="41" t="str">
        <f t="shared" ca="1" si="16"/>
        <v/>
      </c>
      <c r="F159" s="20" t="str">
        <f t="shared" si="23"/>
        <v/>
      </c>
      <c r="G159" s="40" t="str">
        <f t="shared" si="25"/>
        <v/>
      </c>
      <c r="H159" s="40" t="str">
        <f t="shared" si="17"/>
        <v/>
      </c>
      <c r="I159" s="40" t="str">
        <f t="shared" si="18"/>
        <v/>
      </c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</row>
    <row r="160" spans="1:41" x14ac:dyDescent="0.2">
      <c r="A160" s="4"/>
      <c r="B160" s="39" t="str">
        <f t="shared" si="24"/>
        <v/>
      </c>
      <c r="C160" s="20"/>
      <c r="D160" s="40" t="str">
        <f t="shared" si="22"/>
        <v/>
      </c>
      <c r="E160" s="41" t="str">
        <f t="shared" ca="1" si="16"/>
        <v/>
      </c>
      <c r="F160" s="20" t="str">
        <f t="shared" si="23"/>
        <v/>
      </c>
      <c r="G160" s="40" t="str">
        <f t="shared" si="25"/>
        <v/>
      </c>
      <c r="H160" s="40" t="str">
        <f t="shared" si="17"/>
        <v/>
      </c>
      <c r="I160" s="40" t="str">
        <f t="shared" si="18"/>
        <v/>
      </c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</row>
    <row r="161" spans="1:41" x14ac:dyDescent="0.2">
      <c r="A161" s="4"/>
      <c r="B161" s="39" t="str">
        <f t="shared" si="24"/>
        <v/>
      </c>
      <c r="C161" s="20"/>
      <c r="D161" s="40" t="str">
        <f t="shared" si="22"/>
        <v/>
      </c>
      <c r="E161" s="41" t="str">
        <f t="shared" ca="1" si="16"/>
        <v/>
      </c>
      <c r="F161" s="20" t="str">
        <f t="shared" si="23"/>
        <v/>
      </c>
      <c r="G161" s="40" t="str">
        <f t="shared" si="25"/>
        <v/>
      </c>
      <c r="H161" s="40" t="str">
        <f t="shared" si="17"/>
        <v/>
      </c>
      <c r="I161" s="40" t="str">
        <f t="shared" si="18"/>
        <v/>
      </c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</row>
    <row r="162" spans="1:41" x14ac:dyDescent="0.2">
      <c r="A162" s="4"/>
      <c r="B162" s="39" t="str">
        <f t="shared" si="24"/>
        <v/>
      </c>
      <c r="C162" s="20"/>
      <c r="D162" s="40" t="str">
        <f t="shared" si="22"/>
        <v/>
      </c>
      <c r="E162" s="41" t="str">
        <f t="shared" ca="1" si="16"/>
        <v/>
      </c>
      <c r="F162" s="20" t="str">
        <f t="shared" si="23"/>
        <v/>
      </c>
      <c r="G162" s="40" t="str">
        <f t="shared" si="25"/>
        <v/>
      </c>
      <c r="H162" s="40" t="str">
        <f t="shared" si="17"/>
        <v/>
      </c>
      <c r="I162" s="40" t="str">
        <f t="shared" si="18"/>
        <v/>
      </c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</row>
    <row r="163" spans="1:41" x14ac:dyDescent="0.2">
      <c r="A163" s="4"/>
      <c r="B163" s="39" t="str">
        <f t="shared" si="24"/>
        <v/>
      </c>
      <c r="C163" s="20"/>
      <c r="D163" s="40" t="str">
        <f t="shared" si="22"/>
        <v/>
      </c>
      <c r="E163" s="41" t="str">
        <f t="shared" ca="1" si="16"/>
        <v/>
      </c>
      <c r="F163" s="20" t="str">
        <f t="shared" si="23"/>
        <v/>
      </c>
      <c r="G163" s="40" t="str">
        <f t="shared" si="25"/>
        <v/>
      </c>
      <c r="H163" s="40" t="str">
        <f t="shared" si="17"/>
        <v/>
      </c>
      <c r="I163" s="40" t="str">
        <f t="shared" si="18"/>
        <v/>
      </c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</row>
    <row r="164" spans="1:41" x14ac:dyDescent="0.2">
      <c r="A164" s="4"/>
      <c r="B164" s="39" t="str">
        <f t="shared" si="24"/>
        <v/>
      </c>
      <c r="C164" s="20"/>
      <c r="D164" s="40" t="str">
        <f t="shared" si="22"/>
        <v/>
      </c>
      <c r="E164" s="41" t="str">
        <f t="shared" ca="1" si="16"/>
        <v/>
      </c>
      <c r="F164" s="20" t="str">
        <f t="shared" si="23"/>
        <v/>
      </c>
      <c r="G164" s="40" t="str">
        <f t="shared" si="25"/>
        <v/>
      </c>
      <c r="H164" s="40" t="str">
        <f t="shared" si="17"/>
        <v/>
      </c>
      <c r="I164" s="40" t="str">
        <f t="shared" si="18"/>
        <v/>
      </c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</row>
    <row r="165" spans="1:41" x14ac:dyDescent="0.2">
      <c r="A165" s="4"/>
      <c r="B165" s="39" t="str">
        <f t="shared" si="24"/>
        <v/>
      </c>
      <c r="C165" s="20"/>
      <c r="D165" s="40" t="str">
        <f t="shared" si="22"/>
        <v/>
      </c>
      <c r="E165" s="41" t="str">
        <f t="shared" ca="1" si="16"/>
        <v/>
      </c>
      <c r="F165" s="20" t="str">
        <f t="shared" si="23"/>
        <v/>
      </c>
      <c r="G165" s="40" t="str">
        <f t="shared" si="25"/>
        <v/>
      </c>
      <c r="H165" s="40" t="str">
        <f t="shared" si="17"/>
        <v/>
      </c>
      <c r="I165" s="40" t="str">
        <f t="shared" si="18"/>
        <v/>
      </c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</row>
    <row r="166" spans="1:41" x14ac:dyDescent="0.2">
      <c r="A166" s="4"/>
      <c r="B166" s="39" t="str">
        <f t="shared" si="24"/>
        <v/>
      </c>
      <c r="C166" s="20"/>
      <c r="D166" s="40" t="str">
        <f t="shared" si="22"/>
        <v/>
      </c>
      <c r="E166" s="41" t="str">
        <f t="shared" ca="1" si="16"/>
        <v/>
      </c>
      <c r="F166" s="20" t="str">
        <f t="shared" si="23"/>
        <v/>
      </c>
      <c r="G166" s="40" t="str">
        <f t="shared" si="25"/>
        <v/>
      </c>
      <c r="H166" s="40" t="str">
        <f t="shared" si="17"/>
        <v/>
      </c>
      <c r="I166" s="40" t="str">
        <f t="shared" si="18"/>
        <v/>
      </c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</row>
    <row r="167" spans="1:41" x14ac:dyDescent="0.2">
      <c r="A167" s="4"/>
      <c r="B167" s="39" t="str">
        <f t="shared" si="24"/>
        <v/>
      </c>
      <c r="C167" s="20"/>
      <c r="D167" s="40" t="str">
        <f t="shared" si="22"/>
        <v/>
      </c>
      <c r="E167" s="41" t="str">
        <f t="shared" ca="1" si="16"/>
        <v/>
      </c>
      <c r="F167" s="20" t="str">
        <f t="shared" si="23"/>
        <v/>
      </c>
      <c r="G167" s="40" t="str">
        <f t="shared" si="25"/>
        <v/>
      </c>
      <c r="H167" s="40" t="str">
        <f t="shared" si="17"/>
        <v/>
      </c>
      <c r="I167" s="40" t="str">
        <f t="shared" si="18"/>
        <v/>
      </c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</row>
    <row r="168" spans="1:41" x14ac:dyDescent="0.2">
      <c r="A168" s="4"/>
      <c r="B168" s="39" t="str">
        <f t="shared" si="24"/>
        <v/>
      </c>
      <c r="C168" s="20"/>
      <c r="D168" s="40" t="str">
        <f t="shared" si="22"/>
        <v/>
      </c>
      <c r="E168" s="41" t="str">
        <f t="shared" ca="1" si="16"/>
        <v/>
      </c>
      <c r="F168" s="20" t="str">
        <f t="shared" si="23"/>
        <v/>
      </c>
      <c r="G168" s="40" t="str">
        <f t="shared" si="25"/>
        <v/>
      </c>
      <c r="H168" s="40" t="str">
        <f t="shared" si="17"/>
        <v/>
      </c>
      <c r="I168" s="40" t="str">
        <f t="shared" si="18"/>
        <v/>
      </c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</row>
    <row r="169" spans="1:41" x14ac:dyDescent="0.2">
      <c r="A169" s="4"/>
      <c r="B169" s="39" t="str">
        <f t="shared" si="24"/>
        <v/>
      </c>
      <c r="C169" s="20"/>
      <c r="D169" s="40" t="str">
        <f t="shared" si="22"/>
        <v/>
      </c>
      <c r="E169" s="41" t="str">
        <f t="shared" ca="1" si="16"/>
        <v/>
      </c>
      <c r="F169" s="20" t="str">
        <f t="shared" si="23"/>
        <v/>
      </c>
      <c r="G169" s="40" t="str">
        <f t="shared" si="25"/>
        <v/>
      </c>
      <c r="H169" s="40" t="str">
        <f t="shared" si="17"/>
        <v/>
      </c>
      <c r="I169" s="40" t="str">
        <f t="shared" si="18"/>
        <v/>
      </c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</row>
    <row r="170" spans="1:41" x14ac:dyDescent="0.2">
      <c r="A170" s="4"/>
      <c r="B170" s="39" t="str">
        <f t="shared" si="24"/>
        <v/>
      </c>
      <c r="C170" s="20"/>
      <c r="D170" s="40" t="str">
        <f t="shared" si="22"/>
        <v/>
      </c>
      <c r="E170" s="41" t="str">
        <f t="shared" ref="E170:E203" ca="1" si="26">IF((CELL("row",C170)&lt;($C$14+CELL("row",$C$16))),ABS(C169-C170),"")</f>
        <v/>
      </c>
      <c r="F170" s="20" t="str">
        <f t="shared" si="23"/>
        <v/>
      </c>
      <c r="G170" s="40" t="str">
        <f t="shared" si="25"/>
        <v/>
      </c>
      <c r="H170" s="40" t="str">
        <f t="shared" ref="H170:H203" si="27">IF(ISNUMBER(C170),D170-(3.14*F170),"")</f>
        <v/>
      </c>
      <c r="I170" s="40" t="str">
        <f t="shared" ref="I170:I203" si="28">IF(ISNUMBER(C170),D170+(3.14*F170),"")</f>
        <v/>
      </c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</row>
    <row r="171" spans="1:41" x14ac:dyDescent="0.2">
      <c r="A171" s="4"/>
      <c r="B171" s="39" t="str">
        <f t="shared" si="24"/>
        <v/>
      </c>
      <c r="C171" s="20"/>
      <c r="D171" s="40" t="str">
        <f t="shared" si="22"/>
        <v/>
      </c>
      <c r="E171" s="41" t="str">
        <f t="shared" ca="1" si="26"/>
        <v/>
      </c>
      <c r="F171" s="20" t="str">
        <f t="shared" si="23"/>
        <v/>
      </c>
      <c r="G171" s="40" t="str">
        <f t="shared" si="25"/>
        <v/>
      </c>
      <c r="H171" s="40" t="str">
        <f t="shared" si="27"/>
        <v/>
      </c>
      <c r="I171" s="40" t="str">
        <f t="shared" si="28"/>
        <v/>
      </c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</row>
    <row r="172" spans="1:41" x14ac:dyDescent="0.2">
      <c r="A172" s="4"/>
      <c r="B172" s="39" t="str">
        <f t="shared" si="24"/>
        <v/>
      </c>
      <c r="C172" s="20"/>
      <c r="D172" s="40" t="str">
        <f t="shared" si="22"/>
        <v/>
      </c>
      <c r="E172" s="41" t="str">
        <f t="shared" ca="1" si="26"/>
        <v/>
      </c>
      <c r="F172" s="20" t="str">
        <f t="shared" si="23"/>
        <v/>
      </c>
      <c r="G172" s="40" t="str">
        <f t="shared" si="25"/>
        <v/>
      </c>
      <c r="H172" s="40" t="str">
        <f t="shared" si="27"/>
        <v/>
      </c>
      <c r="I172" s="40" t="str">
        <f t="shared" si="28"/>
        <v/>
      </c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</row>
    <row r="173" spans="1:41" x14ac:dyDescent="0.2">
      <c r="A173" s="4"/>
      <c r="B173" s="39" t="str">
        <f t="shared" si="24"/>
        <v/>
      </c>
      <c r="C173" s="20"/>
      <c r="D173" s="40" t="str">
        <f t="shared" si="22"/>
        <v/>
      </c>
      <c r="E173" s="41" t="str">
        <f t="shared" ca="1" si="26"/>
        <v/>
      </c>
      <c r="F173" s="20" t="str">
        <f t="shared" si="23"/>
        <v/>
      </c>
      <c r="G173" s="40" t="str">
        <f t="shared" si="25"/>
        <v/>
      </c>
      <c r="H173" s="40" t="str">
        <f t="shared" si="27"/>
        <v/>
      </c>
      <c r="I173" s="40" t="str">
        <f t="shared" si="28"/>
        <v/>
      </c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</row>
    <row r="174" spans="1:41" x14ac:dyDescent="0.2">
      <c r="A174" s="4"/>
      <c r="B174" s="39" t="str">
        <f t="shared" si="24"/>
        <v/>
      </c>
      <c r="C174" s="20"/>
      <c r="D174" s="40" t="str">
        <f t="shared" si="22"/>
        <v/>
      </c>
      <c r="E174" s="41" t="str">
        <f t="shared" ca="1" si="26"/>
        <v/>
      </c>
      <c r="F174" s="20" t="str">
        <f t="shared" si="23"/>
        <v/>
      </c>
      <c r="G174" s="40" t="str">
        <f t="shared" si="25"/>
        <v/>
      </c>
      <c r="H174" s="40" t="str">
        <f t="shared" si="27"/>
        <v/>
      </c>
      <c r="I174" s="40" t="str">
        <f t="shared" si="28"/>
        <v/>
      </c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</row>
    <row r="175" spans="1:41" x14ac:dyDescent="0.2">
      <c r="A175" s="4"/>
      <c r="B175" s="39" t="str">
        <f t="shared" si="24"/>
        <v/>
      </c>
      <c r="C175" s="20"/>
      <c r="D175" s="40" t="str">
        <f t="shared" si="22"/>
        <v/>
      </c>
      <c r="E175" s="41" t="str">
        <f t="shared" ca="1" si="26"/>
        <v/>
      </c>
      <c r="F175" s="20" t="str">
        <f t="shared" si="23"/>
        <v/>
      </c>
      <c r="G175" s="40" t="str">
        <f t="shared" si="25"/>
        <v/>
      </c>
      <c r="H175" s="40" t="str">
        <f t="shared" si="27"/>
        <v/>
      </c>
      <c r="I175" s="40" t="str">
        <f t="shared" si="28"/>
        <v/>
      </c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</row>
    <row r="176" spans="1:41" x14ac:dyDescent="0.2">
      <c r="A176" s="4"/>
      <c r="B176" s="39" t="str">
        <f t="shared" si="24"/>
        <v/>
      </c>
      <c r="C176" s="20"/>
      <c r="D176" s="40" t="str">
        <f t="shared" si="22"/>
        <v/>
      </c>
      <c r="E176" s="41" t="str">
        <f t="shared" ca="1" si="26"/>
        <v/>
      </c>
      <c r="F176" s="20" t="str">
        <f t="shared" si="23"/>
        <v/>
      </c>
      <c r="G176" s="40" t="str">
        <f t="shared" si="25"/>
        <v/>
      </c>
      <c r="H176" s="40" t="str">
        <f t="shared" si="27"/>
        <v/>
      </c>
      <c r="I176" s="40" t="str">
        <f t="shared" si="28"/>
        <v/>
      </c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</row>
    <row r="177" spans="1:41" x14ac:dyDescent="0.2">
      <c r="A177" s="4"/>
      <c r="B177" s="39" t="str">
        <f t="shared" si="24"/>
        <v/>
      </c>
      <c r="C177" s="20"/>
      <c r="D177" s="40" t="str">
        <f t="shared" si="22"/>
        <v/>
      </c>
      <c r="E177" s="41" t="str">
        <f t="shared" ca="1" si="26"/>
        <v/>
      </c>
      <c r="F177" s="20" t="str">
        <f t="shared" si="23"/>
        <v/>
      </c>
      <c r="G177" s="40" t="str">
        <f t="shared" si="25"/>
        <v/>
      </c>
      <c r="H177" s="40" t="str">
        <f t="shared" si="27"/>
        <v/>
      </c>
      <c r="I177" s="40" t="str">
        <f t="shared" si="28"/>
        <v/>
      </c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</row>
    <row r="178" spans="1:41" x14ac:dyDescent="0.2">
      <c r="A178" s="4"/>
      <c r="B178" s="39" t="str">
        <f t="shared" si="24"/>
        <v/>
      </c>
      <c r="C178" s="20"/>
      <c r="D178" s="40" t="str">
        <f t="shared" si="22"/>
        <v/>
      </c>
      <c r="E178" s="41" t="str">
        <f t="shared" ca="1" si="26"/>
        <v/>
      </c>
      <c r="F178" s="20" t="str">
        <f t="shared" si="23"/>
        <v/>
      </c>
      <c r="G178" s="40" t="str">
        <f t="shared" si="25"/>
        <v/>
      </c>
      <c r="H178" s="40" t="str">
        <f t="shared" si="27"/>
        <v/>
      </c>
      <c r="I178" s="40" t="str">
        <f t="shared" si="28"/>
        <v/>
      </c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</row>
    <row r="179" spans="1:41" x14ac:dyDescent="0.2">
      <c r="A179" s="4"/>
      <c r="B179" s="39" t="str">
        <f t="shared" si="24"/>
        <v/>
      </c>
      <c r="C179" s="20"/>
      <c r="D179" s="40" t="str">
        <f t="shared" si="22"/>
        <v/>
      </c>
      <c r="E179" s="41" t="str">
        <f t="shared" ca="1" si="26"/>
        <v/>
      </c>
      <c r="F179" s="20" t="str">
        <f t="shared" si="23"/>
        <v/>
      </c>
      <c r="G179" s="40" t="str">
        <f t="shared" si="25"/>
        <v/>
      </c>
      <c r="H179" s="40" t="str">
        <f t="shared" si="27"/>
        <v/>
      </c>
      <c r="I179" s="40" t="str">
        <f t="shared" si="28"/>
        <v/>
      </c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</row>
    <row r="180" spans="1:41" x14ac:dyDescent="0.2">
      <c r="A180" s="4"/>
      <c r="B180" s="39" t="str">
        <f t="shared" si="24"/>
        <v/>
      </c>
      <c r="C180" s="20"/>
      <c r="D180" s="40" t="str">
        <f t="shared" si="22"/>
        <v/>
      </c>
      <c r="E180" s="41" t="str">
        <f t="shared" ca="1" si="26"/>
        <v/>
      </c>
      <c r="F180" s="20" t="str">
        <f t="shared" si="23"/>
        <v/>
      </c>
      <c r="G180" s="40" t="str">
        <f t="shared" si="25"/>
        <v/>
      </c>
      <c r="H180" s="40" t="str">
        <f t="shared" si="27"/>
        <v/>
      </c>
      <c r="I180" s="40" t="str">
        <f t="shared" si="28"/>
        <v/>
      </c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</row>
    <row r="181" spans="1:41" x14ac:dyDescent="0.2">
      <c r="A181" s="4"/>
      <c r="B181" s="39" t="str">
        <f t="shared" si="24"/>
        <v/>
      </c>
      <c r="C181" s="20"/>
      <c r="D181" s="40" t="str">
        <f t="shared" si="22"/>
        <v/>
      </c>
      <c r="E181" s="41" t="str">
        <f t="shared" ca="1" si="26"/>
        <v/>
      </c>
      <c r="F181" s="20" t="str">
        <f t="shared" si="23"/>
        <v/>
      </c>
      <c r="G181" s="40" t="str">
        <f t="shared" si="25"/>
        <v/>
      </c>
      <c r="H181" s="40" t="str">
        <f t="shared" si="27"/>
        <v/>
      </c>
      <c r="I181" s="40" t="str">
        <f t="shared" si="28"/>
        <v/>
      </c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</row>
    <row r="182" spans="1:41" x14ac:dyDescent="0.2">
      <c r="A182" s="4"/>
      <c r="B182" s="39" t="str">
        <f t="shared" si="24"/>
        <v/>
      </c>
      <c r="C182" s="20"/>
      <c r="D182" s="40" t="str">
        <f t="shared" si="22"/>
        <v/>
      </c>
      <c r="E182" s="41" t="str">
        <f t="shared" ca="1" si="26"/>
        <v/>
      </c>
      <c r="F182" s="20" t="str">
        <f t="shared" si="23"/>
        <v/>
      </c>
      <c r="G182" s="40" t="str">
        <f t="shared" si="25"/>
        <v/>
      </c>
      <c r="H182" s="40" t="str">
        <f t="shared" si="27"/>
        <v/>
      </c>
      <c r="I182" s="40" t="str">
        <f t="shared" si="28"/>
        <v/>
      </c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</row>
    <row r="183" spans="1:41" x14ac:dyDescent="0.2">
      <c r="A183" s="4"/>
      <c r="B183" s="39" t="str">
        <f t="shared" si="24"/>
        <v/>
      </c>
      <c r="C183" s="20"/>
      <c r="D183" s="40" t="str">
        <f t="shared" si="22"/>
        <v/>
      </c>
      <c r="E183" s="41" t="str">
        <f t="shared" ca="1" si="26"/>
        <v/>
      </c>
      <c r="F183" s="20" t="str">
        <f t="shared" si="23"/>
        <v/>
      </c>
      <c r="G183" s="40" t="str">
        <f t="shared" si="25"/>
        <v/>
      </c>
      <c r="H183" s="40" t="str">
        <f t="shared" si="27"/>
        <v/>
      </c>
      <c r="I183" s="40" t="str">
        <f t="shared" si="28"/>
        <v/>
      </c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</row>
    <row r="184" spans="1:41" x14ac:dyDescent="0.2">
      <c r="A184" s="4"/>
      <c r="B184" s="39" t="str">
        <f t="shared" si="24"/>
        <v/>
      </c>
      <c r="C184" s="20"/>
      <c r="D184" s="40" t="str">
        <f t="shared" si="22"/>
        <v/>
      </c>
      <c r="E184" s="41" t="str">
        <f t="shared" ca="1" si="26"/>
        <v/>
      </c>
      <c r="F184" s="20" t="str">
        <f t="shared" si="23"/>
        <v/>
      </c>
      <c r="G184" s="40" t="str">
        <f t="shared" si="25"/>
        <v/>
      </c>
      <c r="H184" s="40" t="str">
        <f t="shared" si="27"/>
        <v/>
      </c>
      <c r="I184" s="40" t="str">
        <f t="shared" si="28"/>
        <v/>
      </c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</row>
    <row r="185" spans="1:41" x14ac:dyDescent="0.2">
      <c r="A185" s="4"/>
      <c r="B185" s="39" t="str">
        <f t="shared" si="24"/>
        <v/>
      </c>
      <c r="C185" s="20"/>
      <c r="D185" s="40" t="str">
        <f t="shared" si="22"/>
        <v/>
      </c>
      <c r="E185" s="41" t="str">
        <f t="shared" ca="1" si="26"/>
        <v/>
      </c>
      <c r="F185" s="20" t="str">
        <f t="shared" si="23"/>
        <v/>
      </c>
      <c r="G185" s="40" t="str">
        <f t="shared" si="25"/>
        <v/>
      </c>
      <c r="H185" s="40" t="str">
        <f t="shared" si="27"/>
        <v/>
      </c>
      <c r="I185" s="40" t="str">
        <f t="shared" si="28"/>
        <v/>
      </c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</row>
    <row r="186" spans="1:41" x14ac:dyDescent="0.2">
      <c r="A186" s="4"/>
      <c r="B186" s="39" t="str">
        <f t="shared" si="24"/>
        <v/>
      </c>
      <c r="C186" s="20"/>
      <c r="D186" s="40" t="str">
        <f t="shared" si="22"/>
        <v/>
      </c>
      <c r="E186" s="41" t="str">
        <f t="shared" ca="1" si="26"/>
        <v/>
      </c>
      <c r="F186" s="20" t="str">
        <f t="shared" si="23"/>
        <v/>
      </c>
      <c r="G186" s="40" t="str">
        <f t="shared" si="25"/>
        <v/>
      </c>
      <c r="H186" s="40" t="str">
        <f t="shared" si="27"/>
        <v/>
      </c>
      <c r="I186" s="40" t="str">
        <f t="shared" si="28"/>
        <v/>
      </c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</row>
    <row r="187" spans="1:41" x14ac:dyDescent="0.2">
      <c r="A187" s="4"/>
      <c r="B187" s="39" t="str">
        <f t="shared" si="24"/>
        <v/>
      </c>
      <c r="C187" s="20"/>
      <c r="D187" s="40" t="str">
        <f t="shared" si="22"/>
        <v/>
      </c>
      <c r="E187" s="41" t="str">
        <f t="shared" ca="1" si="26"/>
        <v/>
      </c>
      <c r="F187" s="20" t="str">
        <f t="shared" si="23"/>
        <v/>
      </c>
      <c r="G187" s="40" t="str">
        <f t="shared" si="25"/>
        <v/>
      </c>
      <c r="H187" s="40" t="str">
        <f t="shared" si="27"/>
        <v/>
      </c>
      <c r="I187" s="40" t="str">
        <f t="shared" si="28"/>
        <v/>
      </c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</row>
    <row r="188" spans="1:41" x14ac:dyDescent="0.2">
      <c r="A188" s="4"/>
      <c r="B188" s="39" t="str">
        <f t="shared" si="24"/>
        <v/>
      </c>
      <c r="C188" s="20"/>
      <c r="D188" s="40" t="str">
        <f t="shared" si="22"/>
        <v/>
      </c>
      <c r="E188" s="41" t="str">
        <f t="shared" ca="1" si="26"/>
        <v/>
      </c>
      <c r="F188" s="20" t="str">
        <f t="shared" si="23"/>
        <v/>
      </c>
      <c r="G188" s="40" t="str">
        <f t="shared" si="25"/>
        <v/>
      </c>
      <c r="H188" s="40" t="str">
        <f t="shared" si="27"/>
        <v/>
      </c>
      <c r="I188" s="40" t="str">
        <f t="shared" si="28"/>
        <v/>
      </c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</row>
    <row r="189" spans="1:41" x14ac:dyDescent="0.2">
      <c r="A189" s="4"/>
      <c r="B189" s="39" t="str">
        <f t="shared" si="24"/>
        <v/>
      </c>
      <c r="C189" s="20"/>
      <c r="D189" s="40" t="str">
        <f t="shared" si="22"/>
        <v/>
      </c>
      <c r="E189" s="41" t="str">
        <f t="shared" ca="1" si="26"/>
        <v/>
      </c>
      <c r="F189" s="20" t="str">
        <f t="shared" si="23"/>
        <v/>
      </c>
      <c r="G189" s="40" t="str">
        <f t="shared" si="25"/>
        <v/>
      </c>
      <c r="H189" s="40" t="str">
        <f t="shared" si="27"/>
        <v/>
      </c>
      <c r="I189" s="40" t="str">
        <f t="shared" si="28"/>
        <v/>
      </c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</row>
    <row r="190" spans="1:41" x14ac:dyDescent="0.2">
      <c r="A190" s="4"/>
      <c r="B190" s="39" t="str">
        <f t="shared" si="24"/>
        <v/>
      </c>
      <c r="C190" s="20"/>
      <c r="D190" s="40" t="str">
        <f t="shared" si="22"/>
        <v/>
      </c>
      <c r="E190" s="41" t="str">
        <f t="shared" ca="1" si="26"/>
        <v/>
      </c>
      <c r="F190" s="20" t="str">
        <f t="shared" si="23"/>
        <v/>
      </c>
      <c r="G190" s="40" t="str">
        <f t="shared" si="25"/>
        <v/>
      </c>
      <c r="H190" s="40" t="str">
        <f t="shared" si="27"/>
        <v/>
      </c>
      <c r="I190" s="40" t="str">
        <f t="shared" si="28"/>
        <v/>
      </c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</row>
    <row r="191" spans="1:41" x14ac:dyDescent="0.2">
      <c r="A191" s="4"/>
      <c r="B191" s="39" t="str">
        <f t="shared" si="24"/>
        <v/>
      </c>
      <c r="C191" s="20"/>
      <c r="D191" s="40" t="str">
        <f t="shared" si="22"/>
        <v/>
      </c>
      <c r="E191" s="41" t="str">
        <f t="shared" ca="1" si="26"/>
        <v/>
      </c>
      <c r="F191" s="20" t="str">
        <f t="shared" si="23"/>
        <v/>
      </c>
      <c r="G191" s="40" t="str">
        <f t="shared" si="25"/>
        <v/>
      </c>
      <c r="H191" s="40" t="str">
        <f t="shared" si="27"/>
        <v/>
      </c>
      <c r="I191" s="40" t="str">
        <f t="shared" si="28"/>
        <v/>
      </c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</row>
    <row r="192" spans="1:41" x14ac:dyDescent="0.2">
      <c r="A192" s="4"/>
      <c r="B192" s="39" t="str">
        <f t="shared" si="24"/>
        <v/>
      </c>
      <c r="C192" s="20"/>
      <c r="D192" s="40" t="str">
        <f t="shared" si="22"/>
        <v/>
      </c>
      <c r="E192" s="41" t="str">
        <f t="shared" ca="1" si="26"/>
        <v/>
      </c>
      <c r="F192" s="20" t="str">
        <f t="shared" si="23"/>
        <v/>
      </c>
      <c r="G192" s="40" t="str">
        <f t="shared" si="25"/>
        <v/>
      </c>
      <c r="H192" s="40" t="str">
        <f t="shared" si="27"/>
        <v/>
      </c>
      <c r="I192" s="40" t="str">
        <f t="shared" si="28"/>
        <v/>
      </c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</row>
    <row r="193" spans="1:41" x14ac:dyDescent="0.2">
      <c r="A193" s="4"/>
      <c r="B193" s="39" t="str">
        <f t="shared" si="24"/>
        <v/>
      </c>
      <c r="C193" s="20"/>
      <c r="D193" s="40" t="str">
        <f t="shared" si="22"/>
        <v/>
      </c>
      <c r="E193" s="41" t="str">
        <f t="shared" ca="1" si="26"/>
        <v/>
      </c>
      <c r="F193" s="20" t="str">
        <f t="shared" si="23"/>
        <v/>
      </c>
      <c r="G193" s="40" t="str">
        <f t="shared" si="25"/>
        <v/>
      </c>
      <c r="H193" s="40" t="str">
        <f t="shared" si="27"/>
        <v/>
      </c>
      <c r="I193" s="40" t="str">
        <f t="shared" si="28"/>
        <v/>
      </c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</row>
    <row r="194" spans="1:41" x14ac:dyDescent="0.2">
      <c r="A194" s="4"/>
      <c r="B194" s="39" t="str">
        <f t="shared" si="24"/>
        <v/>
      </c>
      <c r="C194" s="20"/>
      <c r="D194" s="40" t="str">
        <f t="shared" si="22"/>
        <v/>
      </c>
      <c r="E194" s="41" t="str">
        <f t="shared" ca="1" si="26"/>
        <v/>
      </c>
      <c r="F194" s="20" t="str">
        <f t="shared" si="23"/>
        <v/>
      </c>
      <c r="G194" s="40" t="str">
        <f t="shared" si="25"/>
        <v/>
      </c>
      <c r="H194" s="40" t="str">
        <f t="shared" si="27"/>
        <v/>
      </c>
      <c r="I194" s="40" t="str">
        <f t="shared" si="28"/>
        <v/>
      </c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</row>
    <row r="195" spans="1:41" x14ac:dyDescent="0.2">
      <c r="A195" s="4"/>
      <c r="B195" s="39" t="str">
        <f t="shared" si="24"/>
        <v/>
      </c>
      <c r="C195" s="20"/>
      <c r="D195" s="40" t="str">
        <f t="shared" si="22"/>
        <v/>
      </c>
      <c r="E195" s="41" t="str">
        <f t="shared" ca="1" si="26"/>
        <v/>
      </c>
      <c r="F195" s="20" t="str">
        <f t="shared" si="23"/>
        <v/>
      </c>
      <c r="G195" s="40" t="str">
        <f t="shared" si="25"/>
        <v/>
      </c>
      <c r="H195" s="40" t="str">
        <f t="shared" si="27"/>
        <v/>
      </c>
      <c r="I195" s="40" t="str">
        <f t="shared" si="28"/>
        <v/>
      </c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</row>
    <row r="196" spans="1:41" x14ac:dyDescent="0.2">
      <c r="A196" s="4"/>
      <c r="B196" s="39" t="str">
        <f t="shared" si="24"/>
        <v/>
      </c>
      <c r="C196" s="20"/>
      <c r="D196" s="40" t="str">
        <f t="shared" si="22"/>
        <v/>
      </c>
      <c r="E196" s="41" t="str">
        <f t="shared" ca="1" si="26"/>
        <v/>
      </c>
      <c r="F196" s="20" t="str">
        <f t="shared" si="23"/>
        <v/>
      </c>
      <c r="G196" s="40" t="str">
        <f t="shared" si="25"/>
        <v/>
      </c>
      <c r="H196" s="40" t="str">
        <f t="shared" si="27"/>
        <v/>
      </c>
      <c r="I196" s="40" t="str">
        <f t="shared" si="28"/>
        <v/>
      </c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</row>
    <row r="197" spans="1:41" x14ac:dyDescent="0.2">
      <c r="A197" s="4"/>
      <c r="B197" s="39" t="str">
        <f t="shared" si="24"/>
        <v/>
      </c>
      <c r="C197" s="20"/>
      <c r="D197" s="40" t="str">
        <f t="shared" si="22"/>
        <v/>
      </c>
      <c r="E197" s="41" t="str">
        <f t="shared" ca="1" si="26"/>
        <v/>
      </c>
      <c r="F197" s="20" t="str">
        <f t="shared" si="23"/>
        <v/>
      </c>
      <c r="G197" s="40" t="str">
        <f t="shared" si="25"/>
        <v/>
      </c>
      <c r="H197" s="40" t="str">
        <f t="shared" si="27"/>
        <v/>
      </c>
      <c r="I197" s="40" t="str">
        <f t="shared" si="28"/>
        <v/>
      </c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</row>
    <row r="198" spans="1:41" x14ac:dyDescent="0.2">
      <c r="A198" s="4"/>
      <c r="B198" s="39" t="str">
        <f t="shared" si="24"/>
        <v/>
      </c>
      <c r="C198" s="20"/>
      <c r="D198" s="40" t="str">
        <f t="shared" si="22"/>
        <v/>
      </c>
      <c r="E198" s="41" t="str">
        <f t="shared" ca="1" si="26"/>
        <v/>
      </c>
      <c r="F198" s="20" t="str">
        <f t="shared" si="23"/>
        <v/>
      </c>
      <c r="G198" s="40" t="str">
        <f t="shared" si="25"/>
        <v/>
      </c>
      <c r="H198" s="40" t="str">
        <f t="shared" si="27"/>
        <v/>
      </c>
      <c r="I198" s="40" t="str">
        <f t="shared" si="28"/>
        <v/>
      </c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</row>
    <row r="199" spans="1:41" x14ac:dyDescent="0.2">
      <c r="A199" s="4"/>
      <c r="B199" s="39" t="str">
        <f t="shared" si="24"/>
        <v/>
      </c>
      <c r="C199" s="20"/>
      <c r="D199" s="40" t="str">
        <f t="shared" si="22"/>
        <v/>
      </c>
      <c r="E199" s="41" t="str">
        <f t="shared" ca="1" si="26"/>
        <v/>
      </c>
      <c r="F199" s="20" t="str">
        <f t="shared" si="23"/>
        <v/>
      </c>
      <c r="G199" s="40" t="str">
        <f t="shared" si="25"/>
        <v/>
      </c>
      <c r="H199" s="40" t="str">
        <f t="shared" si="27"/>
        <v/>
      </c>
      <c r="I199" s="40" t="str">
        <f t="shared" si="28"/>
        <v/>
      </c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</row>
    <row r="200" spans="1:41" x14ac:dyDescent="0.2">
      <c r="A200" s="4"/>
      <c r="B200" s="39" t="str">
        <f t="shared" si="24"/>
        <v/>
      </c>
      <c r="C200" s="20"/>
      <c r="D200" s="40" t="str">
        <f t="shared" si="22"/>
        <v/>
      </c>
      <c r="E200" s="41" t="str">
        <f t="shared" ca="1" si="26"/>
        <v/>
      </c>
      <c r="F200" s="20" t="str">
        <f t="shared" si="23"/>
        <v/>
      </c>
      <c r="G200" s="40" t="str">
        <f t="shared" si="25"/>
        <v/>
      </c>
      <c r="H200" s="40" t="str">
        <f t="shared" si="27"/>
        <v/>
      </c>
      <c r="I200" s="40" t="str">
        <f t="shared" si="28"/>
        <v/>
      </c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</row>
    <row r="201" spans="1:41" x14ac:dyDescent="0.2">
      <c r="A201" s="4"/>
      <c r="B201" s="39" t="str">
        <f t="shared" si="24"/>
        <v/>
      </c>
      <c r="C201" s="20"/>
      <c r="D201" s="40" t="str">
        <f t="shared" si="22"/>
        <v/>
      </c>
      <c r="E201" s="41" t="str">
        <f t="shared" ca="1" si="26"/>
        <v/>
      </c>
      <c r="F201" s="20" t="str">
        <f t="shared" si="23"/>
        <v/>
      </c>
      <c r="G201" s="40" t="str">
        <f t="shared" si="25"/>
        <v/>
      </c>
      <c r="H201" s="40" t="str">
        <f t="shared" si="27"/>
        <v/>
      </c>
      <c r="I201" s="40" t="str">
        <f t="shared" si="28"/>
        <v/>
      </c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</row>
    <row r="202" spans="1:41" x14ac:dyDescent="0.2">
      <c r="A202" s="4"/>
      <c r="B202" s="39" t="str">
        <f t="shared" si="24"/>
        <v/>
      </c>
      <c r="C202" s="20"/>
      <c r="D202" s="40" t="str">
        <f t="shared" si="22"/>
        <v/>
      </c>
      <c r="E202" s="41" t="str">
        <f t="shared" ca="1" si="26"/>
        <v/>
      </c>
      <c r="F202" s="20" t="str">
        <f t="shared" si="23"/>
        <v/>
      </c>
      <c r="G202" s="40" t="str">
        <f t="shared" si="25"/>
        <v/>
      </c>
      <c r="H202" s="40" t="str">
        <f t="shared" si="27"/>
        <v/>
      </c>
      <c r="I202" s="40" t="str">
        <f t="shared" si="28"/>
        <v/>
      </c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</row>
    <row r="203" spans="1:41" x14ac:dyDescent="0.2">
      <c r="A203" s="4"/>
      <c r="B203" s="39" t="str">
        <f t="shared" si="24"/>
        <v/>
      </c>
      <c r="C203" s="20"/>
      <c r="D203" s="40" t="str">
        <f t="shared" si="22"/>
        <v/>
      </c>
      <c r="E203" s="41" t="str">
        <f t="shared" ca="1" si="26"/>
        <v/>
      </c>
      <c r="F203" s="20" t="str">
        <f t="shared" si="23"/>
        <v/>
      </c>
      <c r="G203" s="40" t="str">
        <f t="shared" si="25"/>
        <v/>
      </c>
      <c r="H203" s="40" t="str">
        <f t="shared" si="27"/>
        <v/>
      </c>
      <c r="I203" s="40" t="str">
        <f t="shared" si="28"/>
        <v/>
      </c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</row>
    <row r="204" spans="1:41" x14ac:dyDescent="0.2"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</row>
    <row r="205" spans="1:41" x14ac:dyDescent="0.2"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</row>
    <row r="206" spans="1:41" x14ac:dyDescent="0.2"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</row>
    <row r="207" spans="1:41" x14ac:dyDescent="0.2"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</row>
    <row r="208" spans="1:41" x14ac:dyDescent="0.2"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</row>
    <row r="209" spans="10:41" x14ac:dyDescent="0.2"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</row>
    <row r="210" spans="10:41" x14ac:dyDescent="0.2"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</row>
    <row r="211" spans="10:41" x14ac:dyDescent="0.2"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</row>
    <row r="212" spans="10:41" x14ac:dyDescent="0.2"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</row>
    <row r="213" spans="10:41" x14ac:dyDescent="0.2"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</row>
    <row r="214" spans="10:41" x14ac:dyDescent="0.2"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</row>
    <row r="215" spans="10:41" x14ac:dyDescent="0.2"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</row>
    <row r="216" spans="10:41" x14ac:dyDescent="0.2"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</row>
    <row r="217" spans="10:41" x14ac:dyDescent="0.2"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</row>
  </sheetData>
  <phoneticPr fontId="0" type="noConversion"/>
  <pageMargins left="0.5" right="0.5" top="0.5" bottom="0.5" header="0.5" footer="0.5"/>
  <pageSetup scale="69" orientation="landscape" horizontalDpi="360" verticalDpi="36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O217"/>
  <sheetViews>
    <sheetView topLeftCell="A15" workbookViewId="0"/>
  </sheetViews>
  <sheetFormatPr defaultRowHeight="12.75" x14ac:dyDescent="0.2"/>
  <cols>
    <col min="1" max="1" width="3.85546875" customWidth="1"/>
    <col min="2" max="2" width="6.42578125" style="1" customWidth="1"/>
    <col min="6" max="6" width="10" customWidth="1"/>
  </cols>
  <sheetData>
    <row r="1" spans="1:41" ht="21.75" customHeight="1" x14ac:dyDescent="0.2">
      <c r="A1" s="4"/>
      <c r="B1" s="44" t="s">
        <v>25</v>
      </c>
      <c r="C1" s="3"/>
      <c r="D1" s="3"/>
      <c r="E1" s="3"/>
      <c r="F1" s="3"/>
      <c r="G1" s="3"/>
      <c r="H1" s="3"/>
      <c r="I1" s="3"/>
      <c r="J1" s="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</row>
    <row r="2" spans="1:41" ht="16.5" thickBot="1" x14ac:dyDescent="0.3">
      <c r="A2" s="4"/>
      <c r="B2" s="8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</row>
    <row r="3" spans="1:41" ht="15" x14ac:dyDescent="0.25">
      <c r="A3" s="4"/>
      <c r="B3" s="16" t="s">
        <v>13</v>
      </c>
      <c r="C3" s="17"/>
      <c r="D3" s="17"/>
      <c r="E3" s="17"/>
      <c r="F3" s="17"/>
      <c r="G3" s="17"/>
      <c r="H3" s="9"/>
      <c r="I3" s="9"/>
      <c r="J3" s="10"/>
      <c r="K3" s="4" t="s">
        <v>11</v>
      </c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</row>
    <row r="4" spans="1:41" x14ac:dyDescent="0.2">
      <c r="A4" s="4"/>
      <c r="B4" s="45" t="s">
        <v>15</v>
      </c>
      <c r="C4" s="46"/>
      <c r="D4" s="46"/>
      <c r="E4" s="46"/>
      <c r="F4" s="46"/>
      <c r="G4" s="47"/>
      <c r="H4" s="48"/>
      <c r="I4" s="48"/>
      <c r="J4" s="49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</row>
    <row r="5" spans="1:41" x14ac:dyDescent="0.2">
      <c r="A5" s="4"/>
      <c r="B5" s="18" t="s">
        <v>16</v>
      </c>
      <c r="C5" s="19"/>
      <c r="D5" s="19"/>
      <c r="E5" s="19"/>
      <c r="F5" s="19"/>
      <c r="G5" s="20"/>
      <c r="H5" s="11"/>
      <c r="I5" s="11"/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</row>
    <row r="6" spans="1:41" x14ac:dyDescent="0.2">
      <c r="A6" s="4"/>
      <c r="B6" s="18" t="s">
        <v>22</v>
      </c>
      <c r="C6" s="19"/>
      <c r="D6" s="19"/>
      <c r="E6" s="19"/>
      <c r="F6" s="19"/>
      <c r="G6" s="20"/>
      <c r="H6" s="11"/>
      <c r="I6" s="11"/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</row>
    <row r="7" spans="1:41" x14ac:dyDescent="0.2">
      <c r="A7" s="4"/>
      <c r="B7" s="18" t="s">
        <v>17</v>
      </c>
      <c r="C7" s="19"/>
      <c r="D7" s="19"/>
      <c r="E7" s="19"/>
      <c r="F7" s="19"/>
      <c r="G7" s="20"/>
      <c r="H7" s="11"/>
      <c r="I7" s="11"/>
      <c r="J7" s="12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</row>
    <row r="8" spans="1:41" x14ac:dyDescent="0.2">
      <c r="A8" s="4"/>
      <c r="B8" s="13"/>
      <c r="C8" s="11"/>
      <c r="D8" s="11"/>
      <c r="E8" s="11"/>
      <c r="F8" s="11"/>
      <c r="G8" s="11"/>
      <c r="H8" s="11"/>
      <c r="I8" s="11"/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</row>
    <row r="9" spans="1:41" x14ac:dyDescent="0.2">
      <c r="A9" s="4"/>
      <c r="B9" s="5" t="s">
        <v>19</v>
      </c>
      <c r="C9" s="11"/>
      <c r="D9" s="11"/>
      <c r="E9" s="11"/>
      <c r="F9" s="11"/>
      <c r="G9" s="11"/>
      <c r="H9" s="11"/>
      <c r="I9" s="11"/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</row>
    <row r="10" spans="1:41" ht="13.5" thickBot="1" x14ac:dyDescent="0.25">
      <c r="A10" s="4"/>
      <c r="B10" s="6" t="s">
        <v>20</v>
      </c>
      <c r="C10" s="14"/>
      <c r="D10" s="14"/>
      <c r="E10" s="14"/>
      <c r="F10" s="14"/>
      <c r="G10" s="14"/>
      <c r="H10" s="14"/>
      <c r="I10" s="14"/>
      <c r="J10" s="15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41" x14ac:dyDescent="0.2">
      <c r="A11" s="4"/>
      <c r="B11" s="7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41" x14ac:dyDescent="0.2">
      <c r="A12" s="4"/>
      <c r="B12" s="7"/>
      <c r="C12" s="4"/>
      <c r="D12" s="4"/>
      <c r="E12" s="21"/>
      <c r="F12" s="21"/>
      <c r="G12" s="22" t="s">
        <v>4</v>
      </c>
      <c r="H12" s="21" t="s">
        <v>27</v>
      </c>
      <c r="I12" s="2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</row>
    <row r="13" spans="1:41" x14ac:dyDescent="0.2">
      <c r="A13" s="4"/>
      <c r="B13" s="7"/>
      <c r="C13" s="4"/>
      <c r="D13" s="4"/>
      <c r="E13" s="21"/>
      <c r="F13" s="21"/>
      <c r="G13" s="22" t="s">
        <v>21</v>
      </c>
      <c r="H13" s="21" t="s">
        <v>28</v>
      </c>
      <c r="I13" s="2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</row>
    <row r="14" spans="1:41" ht="16.5" customHeight="1" thickBot="1" x14ac:dyDescent="0.25">
      <c r="A14" s="4"/>
      <c r="B14" s="21" t="s">
        <v>18</v>
      </c>
      <c r="C14" s="21">
        <f>COUNTA(C16:C115)</f>
        <v>30</v>
      </c>
      <c r="D14" s="4"/>
      <c r="E14" s="21"/>
      <c r="F14" s="21"/>
      <c r="G14" s="42" t="s">
        <v>14</v>
      </c>
      <c r="H14" s="43" t="s">
        <v>29</v>
      </c>
      <c r="I14" s="2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</row>
    <row r="15" spans="1:41" ht="17.25" customHeight="1" thickTop="1" thickBot="1" x14ac:dyDescent="0.25">
      <c r="A15" s="4"/>
      <c r="B15" s="2" t="s">
        <v>0</v>
      </c>
      <c r="C15" s="2" t="s">
        <v>1</v>
      </c>
      <c r="D15" s="2" t="s">
        <v>12</v>
      </c>
      <c r="E15" s="2" t="s">
        <v>2</v>
      </c>
      <c r="F15" s="2" t="s">
        <v>26</v>
      </c>
      <c r="G15" s="2" t="s">
        <v>8</v>
      </c>
      <c r="H15" s="2" t="s">
        <v>9</v>
      </c>
      <c r="I15" s="2" t="s">
        <v>10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</row>
    <row r="16" spans="1:41" ht="13.5" thickTop="1" x14ac:dyDescent="0.2">
      <c r="A16" s="4"/>
      <c r="B16" s="23">
        <v>1</v>
      </c>
      <c r="C16" s="51">
        <v>45</v>
      </c>
      <c r="D16" s="24">
        <f t="shared" ref="D16:D47" ca="1" si="0">IF(ISNUMBER(C16),AVERAGE(DataMn),"")</f>
        <v>46.9</v>
      </c>
      <c r="E16" s="25" t="s">
        <v>11</v>
      </c>
      <c r="F16" s="24">
        <f t="shared" ref="F16:F47" ca="1" si="1">IF(ISNUMBER(C16),AVERAGE(RangeMn),"")</f>
        <v>14.137931034482758</v>
      </c>
      <c r="G16" s="24">
        <f ca="1">IF(ISNUMBER(F17),F$17*3.27,"")</f>
        <v>46.231034482758616</v>
      </c>
      <c r="H16" s="24">
        <f ca="1">IF(ISNUMBER(C17),D17-(2.66*F17),"")</f>
        <v>9.2931034482758577</v>
      </c>
      <c r="I16" s="24">
        <f ca="1">IF(ISNUMBER(C17),D17+(2.66*F17),"")</f>
        <v>84.506896551724139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</row>
    <row r="17" spans="1:41" x14ac:dyDescent="0.2">
      <c r="A17" s="4"/>
      <c r="B17" s="27">
        <f t="shared" ref="B17:B48" si="2">IF(ISERROR(B16+1),"",IF(ISNUMBER(C17),B16+1,""))</f>
        <v>2</v>
      </c>
      <c r="C17" s="52">
        <v>33</v>
      </c>
      <c r="D17" s="28">
        <f t="shared" ca="1" si="0"/>
        <v>46.9</v>
      </c>
      <c r="E17" s="29">
        <f t="shared" ref="E17:E48" ca="1" si="3">IF((CELL("row",C17)&lt;($C$14+CELL("row",$C$16))),ABS(C16-C17),"")</f>
        <v>12</v>
      </c>
      <c r="F17" s="28">
        <f t="shared" ca="1" si="1"/>
        <v>14.137931034482758</v>
      </c>
      <c r="G17" s="28">
        <f ca="1">IF(ISNUMBER(F17),F$17*3.27,"")</f>
        <v>46.231034482758616</v>
      </c>
      <c r="H17" s="28">
        <f ca="1">IF(ISNUMBER(C17),D17-(2.66*F17),"")</f>
        <v>9.2931034482758577</v>
      </c>
      <c r="I17" s="28">
        <f ca="1">IF(ISNUMBER(C17),D17+(2.66*F17),"")</f>
        <v>84.506896551724139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</row>
    <row r="18" spans="1:41" x14ac:dyDescent="0.2">
      <c r="A18" s="4"/>
      <c r="B18" s="27">
        <f t="shared" si="2"/>
        <v>3</v>
      </c>
      <c r="C18" s="52">
        <v>44</v>
      </c>
      <c r="D18" s="28">
        <f t="shared" ca="1" si="0"/>
        <v>46.9</v>
      </c>
      <c r="E18" s="29">
        <f t="shared" ca="1" si="3"/>
        <v>11</v>
      </c>
      <c r="F18" s="28">
        <f t="shared" ca="1" si="1"/>
        <v>14.137931034482758</v>
      </c>
      <c r="G18" s="28">
        <f t="shared" ref="G18:G81" ca="1" si="4">IF(ISNUMBER(F18),F$17*3.27,"")</f>
        <v>46.231034482758616</v>
      </c>
      <c r="H18" s="28">
        <f t="shared" ref="H18:H81" ca="1" si="5">IF(ISNUMBER(C18),D18-(2.66*F18),"")</f>
        <v>9.2931034482758577</v>
      </c>
      <c r="I18" s="28">
        <f t="shared" ref="I18:I81" ca="1" si="6">IF(ISNUMBER(C18),D18+(2.66*F18),"")</f>
        <v>84.506896551724139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</row>
    <row r="19" spans="1:41" x14ac:dyDescent="0.2">
      <c r="A19" s="4"/>
      <c r="B19" s="27">
        <f t="shared" si="2"/>
        <v>4</v>
      </c>
      <c r="C19" s="52">
        <v>30</v>
      </c>
      <c r="D19" s="28">
        <f t="shared" ca="1" si="0"/>
        <v>46.9</v>
      </c>
      <c r="E19" s="29">
        <f t="shared" ca="1" si="3"/>
        <v>14</v>
      </c>
      <c r="F19" s="28">
        <f t="shared" ca="1" si="1"/>
        <v>14.137931034482758</v>
      </c>
      <c r="G19" s="28">
        <f t="shared" ca="1" si="4"/>
        <v>46.231034482758616</v>
      </c>
      <c r="H19" s="28">
        <f t="shared" ca="1" si="5"/>
        <v>9.2931034482758577</v>
      </c>
      <c r="I19" s="28">
        <f t="shared" ca="1" si="6"/>
        <v>84.506896551724139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</row>
    <row r="20" spans="1:41" x14ac:dyDescent="0.2">
      <c r="A20" s="4"/>
      <c r="B20" s="27">
        <f t="shared" si="2"/>
        <v>5</v>
      </c>
      <c r="C20" s="52">
        <v>51</v>
      </c>
      <c r="D20" s="28">
        <f t="shared" ca="1" si="0"/>
        <v>46.9</v>
      </c>
      <c r="E20" s="29">
        <f t="shared" ca="1" si="3"/>
        <v>21</v>
      </c>
      <c r="F20" s="28">
        <f t="shared" ca="1" si="1"/>
        <v>14.137931034482758</v>
      </c>
      <c r="G20" s="28">
        <f t="shared" ca="1" si="4"/>
        <v>46.231034482758616</v>
      </c>
      <c r="H20" s="28">
        <f t="shared" ca="1" si="5"/>
        <v>9.2931034482758577</v>
      </c>
      <c r="I20" s="28">
        <f t="shared" ca="1" si="6"/>
        <v>84.506896551724139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</row>
    <row r="21" spans="1:41" x14ac:dyDescent="0.2">
      <c r="A21" s="4"/>
      <c r="B21" s="27">
        <f t="shared" si="2"/>
        <v>6</v>
      </c>
      <c r="C21" s="52">
        <v>47</v>
      </c>
      <c r="D21" s="28">
        <f t="shared" ca="1" si="0"/>
        <v>46.9</v>
      </c>
      <c r="E21" s="29">
        <f t="shared" ca="1" si="3"/>
        <v>4</v>
      </c>
      <c r="F21" s="28">
        <f t="shared" ca="1" si="1"/>
        <v>14.137931034482758</v>
      </c>
      <c r="G21" s="28">
        <f t="shared" ca="1" si="4"/>
        <v>46.231034482758616</v>
      </c>
      <c r="H21" s="28">
        <f t="shared" ca="1" si="5"/>
        <v>9.2931034482758577</v>
      </c>
      <c r="I21" s="28">
        <f t="shared" ca="1" si="6"/>
        <v>84.506896551724139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</row>
    <row r="22" spans="1:41" x14ac:dyDescent="0.2">
      <c r="A22" s="4"/>
      <c r="B22" s="27">
        <f t="shared" si="2"/>
        <v>7</v>
      </c>
      <c r="C22" s="52">
        <v>39</v>
      </c>
      <c r="D22" s="28">
        <f t="shared" ca="1" si="0"/>
        <v>46.9</v>
      </c>
      <c r="E22" s="29">
        <f t="shared" ca="1" si="3"/>
        <v>8</v>
      </c>
      <c r="F22" s="28">
        <f t="shared" ca="1" si="1"/>
        <v>14.137931034482758</v>
      </c>
      <c r="G22" s="28">
        <f t="shared" ca="1" si="4"/>
        <v>46.231034482758616</v>
      </c>
      <c r="H22" s="28">
        <f t="shared" ca="1" si="5"/>
        <v>9.2931034482758577</v>
      </c>
      <c r="I22" s="28">
        <f t="shared" ca="1" si="6"/>
        <v>84.506896551724139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</row>
    <row r="23" spans="1:41" x14ac:dyDescent="0.2">
      <c r="A23" s="4"/>
      <c r="B23" s="27">
        <f t="shared" si="2"/>
        <v>8</v>
      </c>
      <c r="C23" s="52">
        <v>34</v>
      </c>
      <c r="D23" s="28">
        <f t="shared" ca="1" si="0"/>
        <v>46.9</v>
      </c>
      <c r="E23" s="29">
        <f t="shared" ca="1" si="3"/>
        <v>5</v>
      </c>
      <c r="F23" s="28">
        <f t="shared" ca="1" si="1"/>
        <v>14.137931034482758</v>
      </c>
      <c r="G23" s="28">
        <f t="shared" ca="1" si="4"/>
        <v>46.231034482758616</v>
      </c>
      <c r="H23" s="28">
        <f t="shared" ca="1" si="5"/>
        <v>9.2931034482758577</v>
      </c>
      <c r="I23" s="28">
        <f t="shared" ca="1" si="6"/>
        <v>84.506896551724139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</row>
    <row r="24" spans="1:41" x14ac:dyDescent="0.2">
      <c r="A24" s="4"/>
      <c r="B24" s="27">
        <f t="shared" si="2"/>
        <v>9</v>
      </c>
      <c r="C24" s="52">
        <v>69</v>
      </c>
      <c r="D24" s="28">
        <f t="shared" ca="1" si="0"/>
        <v>46.9</v>
      </c>
      <c r="E24" s="29">
        <f t="shared" ca="1" si="3"/>
        <v>35</v>
      </c>
      <c r="F24" s="28">
        <f t="shared" ca="1" si="1"/>
        <v>14.137931034482758</v>
      </c>
      <c r="G24" s="28">
        <f t="shared" ca="1" si="4"/>
        <v>46.231034482758616</v>
      </c>
      <c r="H24" s="28">
        <f t="shared" ca="1" si="5"/>
        <v>9.2931034482758577</v>
      </c>
      <c r="I24" s="28">
        <f t="shared" ca="1" si="6"/>
        <v>84.506896551724139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</row>
    <row r="25" spans="1:41" x14ac:dyDescent="0.2">
      <c r="A25" s="4"/>
      <c r="B25" s="27">
        <f t="shared" si="2"/>
        <v>10</v>
      </c>
      <c r="C25" s="52">
        <v>43</v>
      </c>
      <c r="D25" s="28">
        <f t="shared" ca="1" si="0"/>
        <v>46.9</v>
      </c>
      <c r="E25" s="29">
        <f t="shared" ca="1" si="3"/>
        <v>26</v>
      </c>
      <c r="F25" s="28">
        <f t="shared" ca="1" si="1"/>
        <v>14.137931034482758</v>
      </c>
      <c r="G25" s="28">
        <f t="shared" ca="1" si="4"/>
        <v>46.231034482758616</v>
      </c>
      <c r="H25" s="28">
        <f t="shared" ca="1" si="5"/>
        <v>9.2931034482758577</v>
      </c>
      <c r="I25" s="28">
        <f t="shared" ca="1" si="6"/>
        <v>84.506896551724139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</row>
    <row r="26" spans="1:41" x14ac:dyDescent="0.2">
      <c r="A26" s="4"/>
      <c r="B26" s="27">
        <f t="shared" si="2"/>
        <v>11</v>
      </c>
      <c r="C26" s="52">
        <v>29</v>
      </c>
      <c r="D26" s="28">
        <f t="shared" ca="1" si="0"/>
        <v>46.9</v>
      </c>
      <c r="E26" s="29">
        <f t="shared" ca="1" si="3"/>
        <v>14</v>
      </c>
      <c r="F26" s="28">
        <f t="shared" ca="1" si="1"/>
        <v>14.137931034482758</v>
      </c>
      <c r="G26" s="28">
        <f t="shared" ca="1" si="4"/>
        <v>46.231034482758616</v>
      </c>
      <c r="H26" s="28">
        <f t="shared" ca="1" si="5"/>
        <v>9.2931034482758577</v>
      </c>
      <c r="I26" s="28">
        <f t="shared" ca="1" si="6"/>
        <v>84.506896551724139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</row>
    <row r="27" spans="1:41" x14ac:dyDescent="0.2">
      <c r="A27" s="4"/>
      <c r="B27" s="27">
        <f t="shared" si="2"/>
        <v>12</v>
      </c>
      <c r="C27" s="52">
        <v>38</v>
      </c>
      <c r="D27" s="28">
        <f t="shared" ca="1" si="0"/>
        <v>46.9</v>
      </c>
      <c r="E27" s="29">
        <f t="shared" ca="1" si="3"/>
        <v>9</v>
      </c>
      <c r="F27" s="28">
        <f t="shared" ca="1" si="1"/>
        <v>14.137931034482758</v>
      </c>
      <c r="G27" s="28">
        <f t="shared" ca="1" si="4"/>
        <v>46.231034482758616</v>
      </c>
      <c r="H27" s="28">
        <f t="shared" ca="1" si="5"/>
        <v>9.2931034482758577</v>
      </c>
      <c r="I27" s="28">
        <f t="shared" ca="1" si="6"/>
        <v>84.506896551724139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</row>
    <row r="28" spans="1:41" x14ac:dyDescent="0.2">
      <c r="A28" s="4"/>
      <c r="B28" s="27">
        <f t="shared" si="2"/>
        <v>13</v>
      </c>
      <c r="C28" s="52">
        <v>45</v>
      </c>
      <c r="D28" s="28">
        <f t="shared" ca="1" si="0"/>
        <v>46.9</v>
      </c>
      <c r="E28" s="29">
        <f t="shared" ca="1" si="3"/>
        <v>7</v>
      </c>
      <c r="F28" s="28">
        <f t="shared" ca="1" si="1"/>
        <v>14.137931034482758</v>
      </c>
      <c r="G28" s="28">
        <f t="shared" ca="1" si="4"/>
        <v>46.231034482758616</v>
      </c>
      <c r="H28" s="28">
        <f t="shared" ca="1" si="5"/>
        <v>9.2931034482758577</v>
      </c>
      <c r="I28" s="28">
        <f t="shared" ca="1" si="6"/>
        <v>84.506896551724139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</row>
    <row r="29" spans="1:41" x14ac:dyDescent="0.2">
      <c r="A29" s="4"/>
      <c r="B29" s="27">
        <f t="shared" si="2"/>
        <v>14</v>
      </c>
      <c r="C29" s="52">
        <v>49</v>
      </c>
      <c r="D29" s="28">
        <f t="shared" ca="1" si="0"/>
        <v>46.9</v>
      </c>
      <c r="E29" s="29">
        <f t="shared" ca="1" si="3"/>
        <v>4</v>
      </c>
      <c r="F29" s="28">
        <f t="shared" ca="1" si="1"/>
        <v>14.137931034482758</v>
      </c>
      <c r="G29" s="28">
        <f t="shared" ca="1" si="4"/>
        <v>46.231034482758616</v>
      </c>
      <c r="H29" s="28">
        <f t="shared" ca="1" si="5"/>
        <v>9.2931034482758577</v>
      </c>
      <c r="I29" s="28">
        <f t="shared" ca="1" si="6"/>
        <v>84.506896551724139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41" x14ac:dyDescent="0.2">
      <c r="A30" s="4"/>
      <c r="B30" s="27">
        <f t="shared" si="2"/>
        <v>15</v>
      </c>
      <c r="C30" s="52">
        <v>73</v>
      </c>
      <c r="D30" s="28">
        <f t="shared" ca="1" si="0"/>
        <v>46.9</v>
      </c>
      <c r="E30" s="29">
        <f t="shared" ca="1" si="3"/>
        <v>24</v>
      </c>
      <c r="F30" s="28">
        <f t="shared" ca="1" si="1"/>
        <v>14.137931034482758</v>
      </c>
      <c r="G30" s="28">
        <f t="shared" ca="1" si="4"/>
        <v>46.231034482758616</v>
      </c>
      <c r="H30" s="28">
        <f t="shared" ca="1" si="5"/>
        <v>9.2931034482758577</v>
      </c>
      <c r="I30" s="28">
        <f t="shared" ca="1" si="6"/>
        <v>84.506896551724139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41" x14ac:dyDescent="0.2">
      <c r="A31" s="4"/>
      <c r="B31" s="27">
        <f t="shared" si="2"/>
        <v>16</v>
      </c>
      <c r="C31" s="52">
        <v>38</v>
      </c>
      <c r="D31" s="28">
        <f t="shared" ca="1" si="0"/>
        <v>46.9</v>
      </c>
      <c r="E31" s="29">
        <f t="shared" ca="1" si="3"/>
        <v>35</v>
      </c>
      <c r="F31" s="28">
        <f t="shared" ca="1" si="1"/>
        <v>14.137931034482758</v>
      </c>
      <c r="G31" s="28">
        <f t="shared" ca="1" si="4"/>
        <v>46.231034482758616</v>
      </c>
      <c r="H31" s="28">
        <f t="shared" ca="1" si="5"/>
        <v>9.2931034482758577</v>
      </c>
      <c r="I31" s="28">
        <f t="shared" ca="1" si="6"/>
        <v>84.506896551724139</v>
      </c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</row>
    <row r="32" spans="1:41" x14ac:dyDescent="0.2">
      <c r="A32" s="4"/>
      <c r="B32" s="27">
        <f t="shared" si="2"/>
        <v>17</v>
      </c>
      <c r="C32" s="52">
        <v>50</v>
      </c>
      <c r="D32" s="28">
        <f t="shared" ca="1" si="0"/>
        <v>46.9</v>
      </c>
      <c r="E32" s="29">
        <f t="shared" ca="1" si="3"/>
        <v>12</v>
      </c>
      <c r="F32" s="28">
        <f t="shared" ca="1" si="1"/>
        <v>14.137931034482758</v>
      </c>
      <c r="G32" s="28">
        <f t="shared" ca="1" si="4"/>
        <v>46.231034482758616</v>
      </c>
      <c r="H32" s="28">
        <f t="shared" ca="1" si="5"/>
        <v>9.2931034482758577</v>
      </c>
      <c r="I32" s="28">
        <f t="shared" ca="1" si="6"/>
        <v>84.506896551724139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</row>
    <row r="33" spans="1:41" x14ac:dyDescent="0.2">
      <c r="A33" s="4"/>
      <c r="B33" s="27">
        <f t="shared" si="2"/>
        <v>18</v>
      </c>
      <c r="C33" s="52">
        <v>40</v>
      </c>
      <c r="D33" s="28">
        <f t="shared" ca="1" si="0"/>
        <v>46.9</v>
      </c>
      <c r="E33" s="29">
        <f t="shared" ca="1" si="3"/>
        <v>10</v>
      </c>
      <c r="F33" s="28">
        <f t="shared" ca="1" si="1"/>
        <v>14.137931034482758</v>
      </c>
      <c r="G33" s="28">
        <f t="shared" ca="1" si="4"/>
        <v>46.231034482758616</v>
      </c>
      <c r="H33" s="28">
        <f t="shared" ca="1" si="5"/>
        <v>9.2931034482758577</v>
      </c>
      <c r="I33" s="28">
        <f t="shared" ca="1" si="6"/>
        <v>84.506896551724139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</row>
    <row r="34" spans="1:41" x14ac:dyDescent="0.2">
      <c r="A34" s="4"/>
      <c r="B34" s="27">
        <f t="shared" si="2"/>
        <v>19</v>
      </c>
      <c r="C34" s="52">
        <v>57</v>
      </c>
      <c r="D34" s="28">
        <f t="shared" ca="1" si="0"/>
        <v>46.9</v>
      </c>
      <c r="E34" s="29">
        <f t="shared" ca="1" si="3"/>
        <v>17</v>
      </c>
      <c r="F34" s="28">
        <f t="shared" ca="1" si="1"/>
        <v>14.137931034482758</v>
      </c>
      <c r="G34" s="28">
        <f t="shared" ca="1" si="4"/>
        <v>46.231034482758616</v>
      </c>
      <c r="H34" s="28">
        <f t="shared" ca="1" si="5"/>
        <v>9.2931034482758577</v>
      </c>
      <c r="I34" s="28">
        <f t="shared" ca="1" si="6"/>
        <v>84.506896551724139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</row>
    <row r="35" spans="1:41" x14ac:dyDescent="0.2">
      <c r="A35" s="4"/>
      <c r="B35" s="27">
        <f t="shared" si="2"/>
        <v>20</v>
      </c>
      <c r="C35" s="52">
        <v>36</v>
      </c>
      <c r="D35" s="28">
        <f t="shared" ca="1" si="0"/>
        <v>46.9</v>
      </c>
      <c r="E35" s="29">
        <f t="shared" ca="1" si="3"/>
        <v>21</v>
      </c>
      <c r="F35" s="28">
        <f t="shared" ca="1" si="1"/>
        <v>14.137931034482758</v>
      </c>
      <c r="G35" s="28">
        <f t="shared" ca="1" si="4"/>
        <v>46.231034482758616</v>
      </c>
      <c r="H35" s="28">
        <f t="shared" ca="1" si="5"/>
        <v>9.2931034482758577</v>
      </c>
      <c r="I35" s="28">
        <f t="shared" ca="1" si="6"/>
        <v>84.506896551724139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</row>
    <row r="36" spans="1:41" x14ac:dyDescent="0.2">
      <c r="A36" s="4"/>
      <c r="B36" s="27">
        <f t="shared" si="2"/>
        <v>21</v>
      </c>
      <c r="C36" s="52">
        <v>31</v>
      </c>
      <c r="D36" s="28">
        <f t="shared" ca="1" si="0"/>
        <v>46.9</v>
      </c>
      <c r="E36" s="29">
        <f t="shared" ca="1" si="3"/>
        <v>5</v>
      </c>
      <c r="F36" s="28">
        <f t="shared" ca="1" si="1"/>
        <v>14.137931034482758</v>
      </c>
      <c r="G36" s="28">
        <f t="shared" ca="1" si="4"/>
        <v>46.231034482758616</v>
      </c>
      <c r="H36" s="28">
        <f t="shared" ca="1" si="5"/>
        <v>9.2931034482758577</v>
      </c>
      <c r="I36" s="28">
        <f t="shared" ca="1" si="6"/>
        <v>84.506896551724139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</row>
    <row r="37" spans="1:41" x14ac:dyDescent="0.2">
      <c r="A37" s="4"/>
      <c r="B37" s="27">
        <f t="shared" si="2"/>
        <v>22</v>
      </c>
      <c r="C37" s="52">
        <v>46</v>
      </c>
      <c r="D37" s="28">
        <f t="shared" ca="1" si="0"/>
        <v>46.9</v>
      </c>
      <c r="E37" s="29">
        <f t="shared" ca="1" si="3"/>
        <v>15</v>
      </c>
      <c r="F37" s="28">
        <f t="shared" ca="1" si="1"/>
        <v>14.137931034482758</v>
      </c>
      <c r="G37" s="28">
        <f t="shared" ca="1" si="4"/>
        <v>46.231034482758616</v>
      </c>
      <c r="H37" s="28">
        <f t="shared" ca="1" si="5"/>
        <v>9.2931034482758577</v>
      </c>
      <c r="I37" s="28">
        <f t="shared" ca="1" si="6"/>
        <v>84.506896551724139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</row>
    <row r="38" spans="1:41" x14ac:dyDescent="0.2">
      <c r="A38" s="4"/>
      <c r="B38" s="27">
        <f t="shared" si="2"/>
        <v>23</v>
      </c>
      <c r="C38" s="52">
        <v>40</v>
      </c>
      <c r="D38" s="28">
        <f t="shared" ca="1" si="0"/>
        <v>46.9</v>
      </c>
      <c r="E38" s="29">
        <f t="shared" ca="1" si="3"/>
        <v>6</v>
      </c>
      <c r="F38" s="28">
        <f t="shared" ca="1" si="1"/>
        <v>14.137931034482758</v>
      </c>
      <c r="G38" s="28">
        <f t="shared" ca="1" si="4"/>
        <v>46.231034482758616</v>
      </c>
      <c r="H38" s="28">
        <f t="shared" ca="1" si="5"/>
        <v>9.2931034482758577</v>
      </c>
      <c r="I38" s="28">
        <f t="shared" ca="1" si="6"/>
        <v>84.506896551724139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</row>
    <row r="39" spans="1:41" x14ac:dyDescent="0.2">
      <c r="A39" s="4"/>
      <c r="B39" s="27">
        <f t="shared" si="2"/>
        <v>24</v>
      </c>
      <c r="C39" s="52">
        <v>51</v>
      </c>
      <c r="D39" s="28">
        <f t="shared" ca="1" si="0"/>
        <v>46.9</v>
      </c>
      <c r="E39" s="29">
        <f t="shared" ca="1" si="3"/>
        <v>11</v>
      </c>
      <c r="F39" s="28">
        <f t="shared" ca="1" si="1"/>
        <v>14.137931034482758</v>
      </c>
      <c r="G39" s="28">
        <f t="shared" ca="1" si="4"/>
        <v>46.231034482758616</v>
      </c>
      <c r="H39" s="28">
        <f t="shared" ca="1" si="5"/>
        <v>9.2931034482758577</v>
      </c>
      <c r="I39" s="28">
        <f t="shared" ca="1" si="6"/>
        <v>84.506896551724139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</row>
    <row r="40" spans="1:41" x14ac:dyDescent="0.2">
      <c r="A40" s="4"/>
      <c r="B40" s="27">
        <f t="shared" si="2"/>
        <v>25</v>
      </c>
      <c r="C40" s="52">
        <v>48</v>
      </c>
      <c r="D40" s="28">
        <f t="shared" ca="1" si="0"/>
        <v>46.9</v>
      </c>
      <c r="E40" s="29">
        <f t="shared" ca="1" si="3"/>
        <v>3</v>
      </c>
      <c r="F40" s="28">
        <f t="shared" ca="1" si="1"/>
        <v>14.137931034482758</v>
      </c>
      <c r="G40" s="28">
        <f t="shared" ca="1" si="4"/>
        <v>46.231034482758616</v>
      </c>
      <c r="H40" s="28">
        <f t="shared" ca="1" si="5"/>
        <v>9.2931034482758577</v>
      </c>
      <c r="I40" s="28">
        <f t="shared" ca="1" si="6"/>
        <v>84.506896551724139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</row>
    <row r="41" spans="1:41" x14ac:dyDescent="0.2">
      <c r="A41" s="4"/>
      <c r="B41" s="27">
        <f t="shared" si="2"/>
        <v>26</v>
      </c>
      <c r="C41" s="52">
        <v>37</v>
      </c>
      <c r="D41" s="28">
        <f t="shared" ca="1" si="0"/>
        <v>46.9</v>
      </c>
      <c r="E41" s="29">
        <f t="shared" ca="1" si="3"/>
        <v>11</v>
      </c>
      <c r="F41" s="28">
        <f t="shared" ca="1" si="1"/>
        <v>14.137931034482758</v>
      </c>
      <c r="G41" s="28">
        <f t="shared" ca="1" si="4"/>
        <v>46.231034482758616</v>
      </c>
      <c r="H41" s="28">
        <f t="shared" ca="1" si="5"/>
        <v>9.2931034482758577</v>
      </c>
      <c r="I41" s="28">
        <f t="shared" ca="1" si="6"/>
        <v>84.506896551724139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</row>
    <row r="42" spans="1:41" x14ac:dyDescent="0.2">
      <c r="A42" s="4"/>
      <c r="B42" s="27">
        <f t="shared" si="2"/>
        <v>27</v>
      </c>
      <c r="C42" s="52">
        <v>61</v>
      </c>
      <c r="D42" s="28">
        <f t="shared" ca="1" si="0"/>
        <v>46.9</v>
      </c>
      <c r="E42" s="29">
        <f t="shared" ca="1" si="3"/>
        <v>24</v>
      </c>
      <c r="F42" s="28">
        <f t="shared" ca="1" si="1"/>
        <v>14.137931034482758</v>
      </c>
      <c r="G42" s="28">
        <f t="shared" ca="1" si="4"/>
        <v>46.231034482758616</v>
      </c>
      <c r="H42" s="28">
        <f t="shared" ca="1" si="5"/>
        <v>9.2931034482758577</v>
      </c>
      <c r="I42" s="28">
        <f t="shared" ca="1" si="6"/>
        <v>84.506896551724139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</row>
    <row r="43" spans="1:41" x14ac:dyDescent="0.2">
      <c r="A43" s="4" t="s">
        <v>11</v>
      </c>
      <c r="B43" s="27">
        <f t="shared" si="2"/>
        <v>28</v>
      </c>
      <c r="C43" s="52">
        <v>50</v>
      </c>
      <c r="D43" s="28">
        <f t="shared" ca="1" si="0"/>
        <v>46.9</v>
      </c>
      <c r="E43" s="29">
        <f t="shared" ca="1" si="3"/>
        <v>11</v>
      </c>
      <c r="F43" s="28">
        <f t="shared" ca="1" si="1"/>
        <v>14.137931034482758</v>
      </c>
      <c r="G43" s="28">
        <f t="shared" ca="1" si="4"/>
        <v>46.231034482758616</v>
      </c>
      <c r="H43" s="28">
        <f t="shared" ca="1" si="5"/>
        <v>9.2931034482758577</v>
      </c>
      <c r="I43" s="28">
        <f t="shared" ca="1" si="6"/>
        <v>84.506896551724139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</row>
    <row r="44" spans="1:41" x14ac:dyDescent="0.2">
      <c r="A44" s="4" t="s">
        <v>11</v>
      </c>
      <c r="B44" s="27">
        <f t="shared" si="2"/>
        <v>29</v>
      </c>
      <c r="C44" s="52">
        <v>68</v>
      </c>
      <c r="D44" s="28">
        <f t="shared" ca="1" si="0"/>
        <v>46.9</v>
      </c>
      <c r="E44" s="29">
        <f t="shared" ca="1" si="3"/>
        <v>18</v>
      </c>
      <c r="F44" s="28">
        <f t="shared" ca="1" si="1"/>
        <v>14.137931034482758</v>
      </c>
      <c r="G44" s="28">
        <f t="shared" ca="1" si="4"/>
        <v>46.231034482758616</v>
      </c>
      <c r="H44" s="28">
        <f t="shared" ca="1" si="5"/>
        <v>9.2931034482758577</v>
      </c>
      <c r="I44" s="28">
        <f t="shared" ca="1" si="6"/>
        <v>84.506896551724139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</row>
    <row r="45" spans="1:41" x14ac:dyDescent="0.2">
      <c r="A45" s="4" t="s">
        <v>11</v>
      </c>
      <c r="B45" s="27">
        <f t="shared" si="2"/>
        <v>30</v>
      </c>
      <c r="C45" s="52">
        <v>85</v>
      </c>
      <c r="D45" s="28">
        <f t="shared" ca="1" si="0"/>
        <v>46.9</v>
      </c>
      <c r="E45" s="29">
        <f t="shared" ca="1" si="3"/>
        <v>17</v>
      </c>
      <c r="F45" s="28">
        <f t="shared" ca="1" si="1"/>
        <v>14.137931034482758</v>
      </c>
      <c r="G45" s="28">
        <f t="shared" ca="1" si="4"/>
        <v>46.231034482758616</v>
      </c>
      <c r="H45" s="28">
        <f t="shared" ca="1" si="5"/>
        <v>9.2931034482758577</v>
      </c>
      <c r="I45" s="28">
        <f t="shared" ca="1" si="6"/>
        <v>84.506896551724139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</row>
    <row r="46" spans="1:41" x14ac:dyDescent="0.2">
      <c r="A46" s="4"/>
      <c r="B46" s="27" t="str">
        <f t="shared" si="2"/>
        <v/>
      </c>
      <c r="C46" s="52"/>
      <c r="D46" s="28" t="str">
        <f t="shared" si="0"/>
        <v/>
      </c>
      <c r="E46" s="29" t="str">
        <f t="shared" ca="1" si="3"/>
        <v/>
      </c>
      <c r="F46" s="28" t="str">
        <f t="shared" si="1"/>
        <v/>
      </c>
      <c r="G46" s="28" t="str">
        <f t="shared" si="4"/>
        <v/>
      </c>
      <c r="H46" s="28" t="str">
        <f t="shared" si="5"/>
        <v/>
      </c>
      <c r="I46" s="28" t="str">
        <f t="shared" si="6"/>
        <v/>
      </c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</row>
    <row r="47" spans="1:41" x14ac:dyDescent="0.2">
      <c r="A47" s="4"/>
      <c r="B47" s="27" t="str">
        <f t="shared" si="2"/>
        <v/>
      </c>
      <c r="C47" s="52"/>
      <c r="D47" s="28" t="str">
        <f t="shared" si="0"/>
        <v/>
      </c>
      <c r="E47" s="29" t="str">
        <f t="shared" ca="1" si="3"/>
        <v/>
      </c>
      <c r="F47" s="28" t="str">
        <f t="shared" si="1"/>
        <v/>
      </c>
      <c r="G47" s="28" t="str">
        <f t="shared" si="4"/>
        <v/>
      </c>
      <c r="H47" s="28" t="str">
        <f t="shared" si="5"/>
        <v/>
      </c>
      <c r="I47" s="28" t="str">
        <f t="shared" si="6"/>
        <v/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</row>
    <row r="48" spans="1:41" x14ac:dyDescent="0.2">
      <c r="A48" s="4"/>
      <c r="B48" s="27" t="str">
        <f t="shared" si="2"/>
        <v/>
      </c>
      <c r="C48" s="52"/>
      <c r="D48" s="28" t="str">
        <f t="shared" ref="D48:D79" si="7">IF(ISNUMBER(C48),AVERAGE(DataMn),"")</f>
        <v/>
      </c>
      <c r="E48" s="29" t="str">
        <f t="shared" ca="1" si="3"/>
        <v/>
      </c>
      <c r="F48" s="28" t="str">
        <f t="shared" ref="F48:F79" si="8">IF(ISNUMBER(C48),AVERAGE(RangeMn),"")</f>
        <v/>
      </c>
      <c r="G48" s="28" t="str">
        <f t="shared" si="4"/>
        <v/>
      </c>
      <c r="H48" s="28" t="str">
        <f t="shared" si="5"/>
        <v/>
      </c>
      <c r="I48" s="28" t="str">
        <f t="shared" si="6"/>
        <v/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</row>
    <row r="49" spans="1:41" x14ac:dyDescent="0.2">
      <c r="A49" s="4"/>
      <c r="B49" s="27" t="str">
        <f t="shared" ref="B49:B80" si="9">IF(ISERROR(B48+1),"",IF(ISNUMBER(C49),B48+1,""))</f>
        <v/>
      </c>
      <c r="C49" s="52"/>
      <c r="D49" s="28" t="str">
        <f t="shared" si="7"/>
        <v/>
      </c>
      <c r="E49" s="29" t="str">
        <f t="shared" ref="E49:E80" ca="1" si="10">IF((CELL("row",C49)&lt;($C$14+CELL("row",$C$16))),ABS(C48-C49),"")</f>
        <v/>
      </c>
      <c r="F49" s="28" t="str">
        <f t="shared" si="8"/>
        <v/>
      </c>
      <c r="G49" s="28" t="str">
        <f t="shared" si="4"/>
        <v/>
      </c>
      <c r="H49" s="28" t="str">
        <f t="shared" si="5"/>
        <v/>
      </c>
      <c r="I49" s="28" t="str">
        <f t="shared" si="6"/>
        <v/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</row>
    <row r="50" spans="1:41" x14ac:dyDescent="0.2">
      <c r="A50" s="4"/>
      <c r="B50" s="27" t="str">
        <f t="shared" si="9"/>
        <v/>
      </c>
      <c r="C50" s="52"/>
      <c r="D50" s="28" t="str">
        <f t="shared" si="7"/>
        <v/>
      </c>
      <c r="E50" s="29" t="str">
        <f t="shared" ca="1" si="10"/>
        <v/>
      </c>
      <c r="F50" s="28" t="str">
        <f t="shared" si="8"/>
        <v/>
      </c>
      <c r="G50" s="28" t="str">
        <f t="shared" si="4"/>
        <v/>
      </c>
      <c r="H50" s="28" t="str">
        <f t="shared" si="5"/>
        <v/>
      </c>
      <c r="I50" s="28" t="str">
        <f t="shared" si="6"/>
        <v/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</row>
    <row r="51" spans="1:41" x14ac:dyDescent="0.2">
      <c r="A51" s="4"/>
      <c r="B51" s="27" t="str">
        <f t="shared" si="9"/>
        <v/>
      </c>
      <c r="C51" s="52"/>
      <c r="D51" s="28" t="str">
        <f t="shared" si="7"/>
        <v/>
      </c>
      <c r="E51" s="29" t="str">
        <f t="shared" ca="1" si="10"/>
        <v/>
      </c>
      <c r="F51" s="28" t="str">
        <f t="shared" si="8"/>
        <v/>
      </c>
      <c r="G51" s="28" t="str">
        <f t="shared" si="4"/>
        <v/>
      </c>
      <c r="H51" s="28" t="str">
        <f t="shared" si="5"/>
        <v/>
      </c>
      <c r="I51" s="28" t="str">
        <f t="shared" si="6"/>
        <v/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</row>
    <row r="52" spans="1:41" x14ac:dyDescent="0.2">
      <c r="A52" s="4"/>
      <c r="B52" s="27" t="str">
        <f t="shared" si="9"/>
        <v/>
      </c>
      <c r="C52" s="52"/>
      <c r="D52" s="28" t="str">
        <f t="shared" si="7"/>
        <v/>
      </c>
      <c r="E52" s="29" t="str">
        <f t="shared" ca="1" si="10"/>
        <v/>
      </c>
      <c r="F52" s="28" t="str">
        <f t="shared" si="8"/>
        <v/>
      </c>
      <c r="G52" s="28" t="str">
        <f t="shared" si="4"/>
        <v/>
      </c>
      <c r="H52" s="28" t="str">
        <f t="shared" si="5"/>
        <v/>
      </c>
      <c r="I52" s="28" t="str">
        <f t="shared" si="6"/>
        <v/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</row>
    <row r="53" spans="1:41" x14ac:dyDescent="0.2">
      <c r="A53" s="4"/>
      <c r="B53" s="27" t="str">
        <f t="shared" si="9"/>
        <v/>
      </c>
      <c r="C53" s="52"/>
      <c r="D53" s="28" t="str">
        <f t="shared" si="7"/>
        <v/>
      </c>
      <c r="E53" s="29" t="str">
        <f t="shared" ca="1" si="10"/>
        <v/>
      </c>
      <c r="F53" s="28" t="str">
        <f t="shared" si="8"/>
        <v/>
      </c>
      <c r="G53" s="28" t="str">
        <f t="shared" si="4"/>
        <v/>
      </c>
      <c r="H53" s="28" t="str">
        <f t="shared" si="5"/>
        <v/>
      </c>
      <c r="I53" s="28" t="str">
        <f t="shared" si="6"/>
        <v/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</row>
    <row r="54" spans="1:41" x14ac:dyDescent="0.2">
      <c r="A54" s="4"/>
      <c r="B54" s="27" t="str">
        <f t="shared" si="9"/>
        <v/>
      </c>
      <c r="C54" s="52"/>
      <c r="D54" s="28" t="str">
        <f t="shared" si="7"/>
        <v/>
      </c>
      <c r="E54" s="29" t="str">
        <f t="shared" ca="1" si="10"/>
        <v/>
      </c>
      <c r="F54" s="28" t="str">
        <f t="shared" si="8"/>
        <v/>
      </c>
      <c r="G54" s="28" t="str">
        <f t="shared" si="4"/>
        <v/>
      </c>
      <c r="H54" s="28" t="str">
        <f t="shared" si="5"/>
        <v/>
      </c>
      <c r="I54" s="28" t="str">
        <f t="shared" si="6"/>
        <v/>
      </c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</row>
    <row r="55" spans="1:41" x14ac:dyDescent="0.2">
      <c r="A55" s="4"/>
      <c r="B55" s="27" t="str">
        <f t="shared" si="9"/>
        <v/>
      </c>
      <c r="C55" s="52"/>
      <c r="D55" s="28" t="str">
        <f t="shared" si="7"/>
        <v/>
      </c>
      <c r="E55" s="29" t="str">
        <f t="shared" ca="1" si="10"/>
        <v/>
      </c>
      <c r="F55" s="28" t="str">
        <f t="shared" si="8"/>
        <v/>
      </c>
      <c r="G55" s="28" t="str">
        <f t="shared" si="4"/>
        <v/>
      </c>
      <c r="H55" s="28" t="str">
        <f t="shared" si="5"/>
        <v/>
      </c>
      <c r="I55" s="28" t="str">
        <f t="shared" si="6"/>
        <v/>
      </c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</row>
    <row r="56" spans="1:41" x14ac:dyDescent="0.2">
      <c r="A56" s="4"/>
      <c r="B56" s="27" t="str">
        <f t="shared" si="9"/>
        <v/>
      </c>
      <c r="C56" s="52"/>
      <c r="D56" s="28" t="str">
        <f t="shared" si="7"/>
        <v/>
      </c>
      <c r="E56" s="29" t="str">
        <f t="shared" ca="1" si="10"/>
        <v/>
      </c>
      <c r="F56" s="28" t="str">
        <f t="shared" si="8"/>
        <v/>
      </c>
      <c r="G56" s="28" t="str">
        <f t="shared" si="4"/>
        <v/>
      </c>
      <c r="H56" s="28" t="str">
        <f t="shared" si="5"/>
        <v/>
      </c>
      <c r="I56" s="28" t="str">
        <f t="shared" si="6"/>
        <v/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</row>
    <row r="57" spans="1:41" x14ac:dyDescent="0.2">
      <c r="A57" s="4"/>
      <c r="B57" s="27" t="str">
        <f t="shared" si="9"/>
        <v/>
      </c>
      <c r="C57" s="52"/>
      <c r="D57" s="28" t="str">
        <f t="shared" si="7"/>
        <v/>
      </c>
      <c r="E57" s="29" t="str">
        <f t="shared" ca="1" si="10"/>
        <v/>
      </c>
      <c r="F57" s="28" t="str">
        <f t="shared" si="8"/>
        <v/>
      </c>
      <c r="G57" s="28" t="str">
        <f t="shared" si="4"/>
        <v/>
      </c>
      <c r="H57" s="28" t="str">
        <f t="shared" si="5"/>
        <v/>
      </c>
      <c r="I57" s="28" t="str">
        <f t="shared" si="6"/>
        <v/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</row>
    <row r="58" spans="1:41" x14ac:dyDescent="0.2">
      <c r="A58" s="4"/>
      <c r="B58" s="27" t="str">
        <f t="shared" si="9"/>
        <v/>
      </c>
      <c r="C58" s="52"/>
      <c r="D58" s="28" t="str">
        <f t="shared" si="7"/>
        <v/>
      </c>
      <c r="E58" s="29" t="str">
        <f t="shared" ca="1" si="10"/>
        <v/>
      </c>
      <c r="F58" s="28" t="str">
        <f t="shared" si="8"/>
        <v/>
      </c>
      <c r="G58" s="28" t="str">
        <f t="shared" si="4"/>
        <v/>
      </c>
      <c r="H58" s="28" t="str">
        <f t="shared" si="5"/>
        <v/>
      </c>
      <c r="I58" s="28" t="str">
        <f t="shared" si="6"/>
        <v/>
      </c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</row>
    <row r="59" spans="1:41" x14ac:dyDescent="0.2">
      <c r="A59" s="4"/>
      <c r="B59" s="27" t="str">
        <f t="shared" si="9"/>
        <v/>
      </c>
      <c r="C59" s="52"/>
      <c r="D59" s="28" t="str">
        <f t="shared" si="7"/>
        <v/>
      </c>
      <c r="E59" s="29" t="str">
        <f t="shared" ca="1" si="10"/>
        <v/>
      </c>
      <c r="F59" s="28" t="str">
        <f t="shared" si="8"/>
        <v/>
      </c>
      <c r="G59" s="28" t="str">
        <f t="shared" si="4"/>
        <v/>
      </c>
      <c r="H59" s="28" t="str">
        <f t="shared" si="5"/>
        <v/>
      </c>
      <c r="I59" s="28" t="str">
        <f t="shared" si="6"/>
        <v/>
      </c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</row>
    <row r="60" spans="1:41" x14ac:dyDescent="0.2">
      <c r="A60" s="4"/>
      <c r="B60" s="27" t="str">
        <f t="shared" si="9"/>
        <v/>
      </c>
      <c r="C60" s="52"/>
      <c r="D60" s="28" t="str">
        <f t="shared" si="7"/>
        <v/>
      </c>
      <c r="E60" s="29" t="str">
        <f t="shared" ca="1" si="10"/>
        <v/>
      </c>
      <c r="F60" s="28" t="str">
        <f t="shared" si="8"/>
        <v/>
      </c>
      <c r="G60" s="28" t="str">
        <f t="shared" si="4"/>
        <v/>
      </c>
      <c r="H60" s="28" t="str">
        <f t="shared" si="5"/>
        <v/>
      </c>
      <c r="I60" s="28" t="str">
        <f t="shared" si="6"/>
        <v/>
      </c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</row>
    <row r="61" spans="1:41" x14ac:dyDescent="0.2">
      <c r="A61" s="4"/>
      <c r="B61" s="27" t="str">
        <f t="shared" si="9"/>
        <v/>
      </c>
      <c r="C61" s="52"/>
      <c r="D61" s="28" t="str">
        <f t="shared" si="7"/>
        <v/>
      </c>
      <c r="E61" s="29" t="str">
        <f t="shared" ca="1" si="10"/>
        <v/>
      </c>
      <c r="F61" s="28" t="str">
        <f t="shared" si="8"/>
        <v/>
      </c>
      <c r="G61" s="28" t="str">
        <f t="shared" si="4"/>
        <v/>
      </c>
      <c r="H61" s="28" t="str">
        <f t="shared" si="5"/>
        <v/>
      </c>
      <c r="I61" s="28" t="str">
        <f t="shared" si="6"/>
        <v/>
      </c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</row>
    <row r="62" spans="1:41" x14ac:dyDescent="0.2">
      <c r="A62" s="4"/>
      <c r="B62" s="27" t="str">
        <f t="shared" si="9"/>
        <v/>
      </c>
      <c r="C62" s="52"/>
      <c r="D62" s="28" t="str">
        <f t="shared" si="7"/>
        <v/>
      </c>
      <c r="E62" s="29" t="str">
        <f t="shared" ca="1" si="10"/>
        <v/>
      </c>
      <c r="F62" s="28" t="str">
        <f t="shared" si="8"/>
        <v/>
      </c>
      <c r="G62" s="28" t="str">
        <f t="shared" si="4"/>
        <v/>
      </c>
      <c r="H62" s="28" t="str">
        <f t="shared" si="5"/>
        <v/>
      </c>
      <c r="I62" s="28" t="str">
        <f t="shared" si="6"/>
        <v/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</row>
    <row r="63" spans="1:41" x14ac:dyDescent="0.2">
      <c r="A63" s="4"/>
      <c r="B63" s="27" t="str">
        <f t="shared" si="9"/>
        <v/>
      </c>
      <c r="C63" s="52"/>
      <c r="D63" s="28" t="str">
        <f t="shared" si="7"/>
        <v/>
      </c>
      <c r="E63" s="29" t="str">
        <f t="shared" ca="1" si="10"/>
        <v/>
      </c>
      <c r="F63" s="28" t="str">
        <f t="shared" si="8"/>
        <v/>
      </c>
      <c r="G63" s="28" t="str">
        <f t="shared" si="4"/>
        <v/>
      </c>
      <c r="H63" s="28" t="str">
        <f t="shared" si="5"/>
        <v/>
      </c>
      <c r="I63" s="28" t="str">
        <f t="shared" si="6"/>
        <v/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</row>
    <row r="64" spans="1:41" x14ac:dyDescent="0.2">
      <c r="A64" s="4"/>
      <c r="B64" s="27" t="str">
        <f t="shared" si="9"/>
        <v/>
      </c>
      <c r="C64" s="52"/>
      <c r="D64" s="28" t="str">
        <f t="shared" si="7"/>
        <v/>
      </c>
      <c r="E64" s="29" t="str">
        <f t="shared" ca="1" si="10"/>
        <v/>
      </c>
      <c r="F64" s="28" t="str">
        <f t="shared" si="8"/>
        <v/>
      </c>
      <c r="G64" s="28" t="str">
        <f t="shared" si="4"/>
        <v/>
      </c>
      <c r="H64" s="28" t="str">
        <f t="shared" si="5"/>
        <v/>
      </c>
      <c r="I64" s="28" t="str">
        <f t="shared" si="6"/>
        <v/>
      </c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</row>
    <row r="65" spans="1:41" x14ac:dyDescent="0.2">
      <c r="A65" s="4"/>
      <c r="B65" s="27" t="str">
        <f t="shared" si="9"/>
        <v/>
      </c>
      <c r="C65" s="52"/>
      <c r="D65" s="28" t="str">
        <f t="shared" si="7"/>
        <v/>
      </c>
      <c r="E65" s="29" t="str">
        <f t="shared" ca="1" si="10"/>
        <v/>
      </c>
      <c r="F65" s="28" t="str">
        <f t="shared" si="8"/>
        <v/>
      </c>
      <c r="G65" s="28" t="str">
        <f t="shared" si="4"/>
        <v/>
      </c>
      <c r="H65" s="28" t="str">
        <f t="shared" si="5"/>
        <v/>
      </c>
      <c r="I65" s="28" t="str">
        <f t="shared" si="6"/>
        <v/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</row>
    <row r="66" spans="1:41" x14ac:dyDescent="0.2">
      <c r="A66" s="4"/>
      <c r="B66" s="27" t="str">
        <f t="shared" si="9"/>
        <v/>
      </c>
      <c r="C66" s="52"/>
      <c r="D66" s="28" t="str">
        <f t="shared" si="7"/>
        <v/>
      </c>
      <c r="E66" s="29" t="str">
        <f t="shared" ca="1" si="10"/>
        <v/>
      </c>
      <c r="F66" s="28" t="str">
        <f t="shared" si="8"/>
        <v/>
      </c>
      <c r="G66" s="28" t="str">
        <f t="shared" si="4"/>
        <v/>
      </c>
      <c r="H66" s="28" t="str">
        <f t="shared" si="5"/>
        <v/>
      </c>
      <c r="I66" s="28" t="str">
        <f t="shared" si="6"/>
        <v/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</row>
    <row r="67" spans="1:41" x14ac:dyDescent="0.2">
      <c r="A67" s="4"/>
      <c r="B67" s="27" t="str">
        <f t="shared" si="9"/>
        <v/>
      </c>
      <c r="C67" s="52"/>
      <c r="D67" s="28" t="str">
        <f t="shared" si="7"/>
        <v/>
      </c>
      <c r="E67" s="29" t="str">
        <f t="shared" ca="1" si="10"/>
        <v/>
      </c>
      <c r="F67" s="28" t="str">
        <f t="shared" si="8"/>
        <v/>
      </c>
      <c r="G67" s="28" t="str">
        <f t="shared" si="4"/>
        <v/>
      </c>
      <c r="H67" s="28" t="str">
        <f t="shared" si="5"/>
        <v/>
      </c>
      <c r="I67" s="28" t="str">
        <f t="shared" si="6"/>
        <v/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</row>
    <row r="68" spans="1:41" x14ac:dyDescent="0.2">
      <c r="A68" s="4"/>
      <c r="B68" s="27" t="str">
        <f t="shared" si="9"/>
        <v/>
      </c>
      <c r="C68" s="52"/>
      <c r="D68" s="28" t="str">
        <f t="shared" si="7"/>
        <v/>
      </c>
      <c r="E68" s="29" t="str">
        <f t="shared" ca="1" si="10"/>
        <v/>
      </c>
      <c r="F68" s="28" t="str">
        <f t="shared" si="8"/>
        <v/>
      </c>
      <c r="G68" s="28" t="str">
        <f t="shared" si="4"/>
        <v/>
      </c>
      <c r="H68" s="28" t="str">
        <f t="shared" si="5"/>
        <v/>
      </c>
      <c r="I68" s="28" t="str">
        <f t="shared" si="6"/>
        <v/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</row>
    <row r="69" spans="1:41" x14ac:dyDescent="0.2">
      <c r="A69" s="4"/>
      <c r="B69" s="27" t="str">
        <f t="shared" si="9"/>
        <v/>
      </c>
      <c r="C69" s="52"/>
      <c r="D69" s="28" t="str">
        <f t="shared" si="7"/>
        <v/>
      </c>
      <c r="E69" s="29" t="str">
        <f t="shared" ca="1" si="10"/>
        <v/>
      </c>
      <c r="F69" s="28" t="str">
        <f t="shared" si="8"/>
        <v/>
      </c>
      <c r="G69" s="28" t="str">
        <f t="shared" si="4"/>
        <v/>
      </c>
      <c r="H69" s="28" t="str">
        <f t="shared" si="5"/>
        <v/>
      </c>
      <c r="I69" s="28" t="str">
        <f t="shared" si="6"/>
        <v/>
      </c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</row>
    <row r="70" spans="1:41" x14ac:dyDescent="0.2">
      <c r="A70" s="4"/>
      <c r="B70" s="27" t="str">
        <f t="shared" si="9"/>
        <v/>
      </c>
      <c r="C70" s="52"/>
      <c r="D70" s="28" t="str">
        <f t="shared" si="7"/>
        <v/>
      </c>
      <c r="E70" s="29" t="str">
        <f t="shared" ca="1" si="10"/>
        <v/>
      </c>
      <c r="F70" s="28" t="str">
        <f t="shared" si="8"/>
        <v/>
      </c>
      <c r="G70" s="28" t="str">
        <f t="shared" si="4"/>
        <v/>
      </c>
      <c r="H70" s="28" t="str">
        <f t="shared" si="5"/>
        <v/>
      </c>
      <c r="I70" s="28" t="str">
        <f t="shared" si="6"/>
        <v/>
      </c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</row>
    <row r="71" spans="1:41" x14ac:dyDescent="0.2">
      <c r="A71" s="4"/>
      <c r="B71" s="27" t="str">
        <f t="shared" si="9"/>
        <v/>
      </c>
      <c r="C71" s="52"/>
      <c r="D71" s="28" t="str">
        <f t="shared" si="7"/>
        <v/>
      </c>
      <c r="E71" s="29" t="str">
        <f t="shared" ca="1" si="10"/>
        <v/>
      </c>
      <c r="F71" s="28" t="str">
        <f t="shared" si="8"/>
        <v/>
      </c>
      <c r="G71" s="28" t="str">
        <f t="shared" si="4"/>
        <v/>
      </c>
      <c r="H71" s="28" t="str">
        <f t="shared" si="5"/>
        <v/>
      </c>
      <c r="I71" s="28" t="str">
        <f t="shared" si="6"/>
        <v/>
      </c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</row>
    <row r="72" spans="1:41" x14ac:dyDescent="0.2">
      <c r="A72" s="4"/>
      <c r="B72" s="27" t="str">
        <f t="shared" si="9"/>
        <v/>
      </c>
      <c r="C72" s="52"/>
      <c r="D72" s="28" t="str">
        <f t="shared" si="7"/>
        <v/>
      </c>
      <c r="E72" s="29" t="str">
        <f t="shared" ca="1" si="10"/>
        <v/>
      </c>
      <c r="F72" s="28" t="str">
        <f t="shared" si="8"/>
        <v/>
      </c>
      <c r="G72" s="28" t="str">
        <f t="shared" si="4"/>
        <v/>
      </c>
      <c r="H72" s="28" t="str">
        <f t="shared" si="5"/>
        <v/>
      </c>
      <c r="I72" s="28" t="str">
        <f t="shared" si="6"/>
        <v/>
      </c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</row>
    <row r="73" spans="1:41" x14ac:dyDescent="0.2">
      <c r="A73" s="4"/>
      <c r="B73" s="27" t="str">
        <f t="shared" si="9"/>
        <v/>
      </c>
      <c r="C73" s="52"/>
      <c r="D73" s="28" t="str">
        <f t="shared" si="7"/>
        <v/>
      </c>
      <c r="E73" s="29" t="str">
        <f t="shared" ca="1" si="10"/>
        <v/>
      </c>
      <c r="F73" s="28" t="str">
        <f t="shared" si="8"/>
        <v/>
      </c>
      <c r="G73" s="28" t="str">
        <f t="shared" si="4"/>
        <v/>
      </c>
      <c r="H73" s="28" t="str">
        <f t="shared" si="5"/>
        <v/>
      </c>
      <c r="I73" s="28" t="str">
        <f t="shared" si="6"/>
        <v/>
      </c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</row>
    <row r="74" spans="1:41" x14ac:dyDescent="0.2">
      <c r="A74" s="4"/>
      <c r="B74" s="27" t="str">
        <f t="shared" si="9"/>
        <v/>
      </c>
      <c r="C74" s="52"/>
      <c r="D74" s="28" t="str">
        <f t="shared" si="7"/>
        <v/>
      </c>
      <c r="E74" s="29" t="str">
        <f t="shared" ca="1" si="10"/>
        <v/>
      </c>
      <c r="F74" s="28" t="str">
        <f t="shared" si="8"/>
        <v/>
      </c>
      <c r="G74" s="28" t="str">
        <f t="shared" si="4"/>
        <v/>
      </c>
      <c r="H74" s="28" t="str">
        <f t="shared" si="5"/>
        <v/>
      </c>
      <c r="I74" s="28" t="str">
        <f t="shared" si="6"/>
        <v/>
      </c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</row>
    <row r="75" spans="1:41" x14ac:dyDescent="0.2">
      <c r="A75" s="4"/>
      <c r="B75" s="27" t="str">
        <f t="shared" si="9"/>
        <v/>
      </c>
      <c r="C75" s="52"/>
      <c r="D75" s="28" t="str">
        <f t="shared" si="7"/>
        <v/>
      </c>
      <c r="E75" s="29" t="str">
        <f t="shared" ca="1" si="10"/>
        <v/>
      </c>
      <c r="F75" s="28" t="str">
        <f t="shared" si="8"/>
        <v/>
      </c>
      <c r="G75" s="28" t="str">
        <f t="shared" si="4"/>
        <v/>
      </c>
      <c r="H75" s="28" t="str">
        <f t="shared" si="5"/>
        <v/>
      </c>
      <c r="I75" s="28" t="str">
        <f t="shared" si="6"/>
        <v/>
      </c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</row>
    <row r="76" spans="1:41" x14ac:dyDescent="0.2">
      <c r="A76" s="4"/>
      <c r="B76" s="27" t="str">
        <f t="shared" si="9"/>
        <v/>
      </c>
      <c r="C76" s="52"/>
      <c r="D76" s="28" t="str">
        <f t="shared" si="7"/>
        <v/>
      </c>
      <c r="E76" s="29" t="str">
        <f t="shared" ca="1" si="10"/>
        <v/>
      </c>
      <c r="F76" s="28" t="str">
        <f t="shared" si="8"/>
        <v/>
      </c>
      <c r="G76" s="28" t="str">
        <f t="shared" si="4"/>
        <v/>
      </c>
      <c r="H76" s="28" t="str">
        <f t="shared" si="5"/>
        <v/>
      </c>
      <c r="I76" s="28" t="str">
        <f t="shared" si="6"/>
        <v/>
      </c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</row>
    <row r="77" spans="1:41" x14ac:dyDescent="0.2">
      <c r="A77" s="4"/>
      <c r="B77" s="27" t="str">
        <f t="shared" si="9"/>
        <v/>
      </c>
      <c r="C77" s="52"/>
      <c r="D77" s="28" t="str">
        <f t="shared" si="7"/>
        <v/>
      </c>
      <c r="E77" s="29" t="str">
        <f t="shared" ca="1" si="10"/>
        <v/>
      </c>
      <c r="F77" s="28" t="str">
        <f t="shared" si="8"/>
        <v/>
      </c>
      <c r="G77" s="28" t="str">
        <f t="shared" si="4"/>
        <v/>
      </c>
      <c r="H77" s="28" t="str">
        <f t="shared" si="5"/>
        <v/>
      </c>
      <c r="I77" s="28" t="str">
        <f t="shared" si="6"/>
        <v/>
      </c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</row>
    <row r="78" spans="1:41" x14ac:dyDescent="0.2">
      <c r="A78" s="4"/>
      <c r="B78" s="27" t="str">
        <f t="shared" si="9"/>
        <v/>
      </c>
      <c r="C78" s="52"/>
      <c r="D78" s="28" t="str">
        <f t="shared" si="7"/>
        <v/>
      </c>
      <c r="E78" s="29" t="str">
        <f t="shared" ca="1" si="10"/>
        <v/>
      </c>
      <c r="F78" s="28" t="str">
        <f t="shared" si="8"/>
        <v/>
      </c>
      <c r="G78" s="28" t="str">
        <f t="shared" si="4"/>
        <v/>
      </c>
      <c r="H78" s="28" t="str">
        <f t="shared" si="5"/>
        <v/>
      </c>
      <c r="I78" s="28" t="str">
        <f t="shared" si="6"/>
        <v/>
      </c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</row>
    <row r="79" spans="1:41" x14ac:dyDescent="0.2">
      <c r="A79" s="4"/>
      <c r="B79" s="27" t="str">
        <f t="shared" si="9"/>
        <v/>
      </c>
      <c r="C79" s="52"/>
      <c r="D79" s="28" t="str">
        <f t="shared" si="7"/>
        <v/>
      </c>
      <c r="E79" s="29" t="str">
        <f t="shared" ca="1" si="10"/>
        <v/>
      </c>
      <c r="F79" s="28" t="str">
        <f t="shared" si="8"/>
        <v/>
      </c>
      <c r="G79" s="28" t="str">
        <f t="shared" si="4"/>
        <v/>
      </c>
      <c r="H79" s="28" t="str">
        <f t="shared" si="5"/>
        <v/>
      </c>
      <c r="I79" s="28" t="str">
        <f t="shared" si="6"/>
        <v/>
      </c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</row>
    <row r="80" spans="1:41" x14ac:dyDescent="0.2">
      <c r="A80" s="4"/>
      <c r="B80" s="27" t="str">
        <f t="shared" si="9"/>
        <v/>
      </c>
      <c r="C80" s="52"/>
      <c r="D80" s="28" t="str">
        <f t="shared" ref="D80:D111" si="11">IF(ISNUMBER(C80),AVERAGE(DataMn),"")</f>
        <v/>
      </c>
      <c r="E80" s="29" t="str">
        <f t="shared" ca="1" si="10"/>
        <v/>
      </c>
      <c r="F80" s="28" t="str">
        <f t="shared" ref="F80:F115" si="12">IF(ISNUMBER(C80),AVERAGE(RangeMn),"")</f>
        <v/>
      </c>
      <c r="G80" s="28" t="str">
        <f t="shared" si="4"/>
        <v/>
      </c>
      <c r="H80" s="28" t="str">
        <f t="shared" si="5"/>
        <v/>
      </c>
      <c r="I80" s="28" t="str">
        <f t="shared" si="6"/>
        <v/>
      </c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</row>
    <row r="81" spans="1:41" x14ac:dyDescent="0.2">
      <c r="A81" s="4"/>
      <c r="B81" s="27" t="str">
        <f t="shared" ref="B81:B112" si="13">IF(ISERROR(B80+1),"",IF(ISNUMBER(C81),B80+1,""))</f>
        <v/>
      </c>
      <c r="C81" s="52"/>
      <c r="D81" s="28" t="str">
        <f t="shared" si="11"/>
        <v/>
      </c>
      <c r="E81" s="29" t="str">
        <f t="shared" ref="E81:E112" ca="1" si="14">IF((CELL("row",C81)&lt;($C$14+CELL("row",$C$16))),ABS(C80-C81),"")</f>
        <v/>
      </c>
      <c r="F81" s="28" t="str">
        <f t="shared" si="12"/>
        <v/>
      </c>
      <c r="G81" s="28" t="str">
        <f t="shared" si="4"/>
        <v/>
      </c>
      <c r="H81" s="28" t="str">
        <f t="shared" si="5"/>
        <v/>
      </c>
      <c r="I81" s="28" t="str">
        <f t="shared" si="6"/>
        <v/>
      </c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</row>
    <row r="82" spans="1:41" x14ac:dyDescent="0.2">
      <c r="A82" s="4"/>
      <c r="B82" s="27" t="str">
        <f t="shared" si="13"/>
        <v/>
      </c>
      <c r="C82" s="52"/>
      <c r="D82" s="28" t="str">
        <f t="shared" si="11"/>
        <v/>
      </c>
      <c r="E82" s="29" t="str">
        <f t="shared" ca="1" si="14"/>
        <v/>
      </c>
      <c r="F82" s="28" t="str">
        <f t="shared" si="12"/>
        <v/>
      </c>
      <c r="G82" s="28" t="str">
        <f t="shared" ref="G82:G115" si="15">IF(ISNUMBER(F82),F$17*3.27,"")</f>
        <v/>
      </c>
      <c r="H82" s="28" t="str">
        <f t="shared" ref="H82:H115" si="16">IF(ISNUMBER(C82),D82-(2.66*F82),"")</f>
        <v/>
      </c>
      <c r="I82" s="28" t="str">
        <f t="shared" ref="I82:I115" si="17">IF(ISNUMBER(C82),D82+(2.66*F82),"")</f>
        <v/>
      </c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</row>
    <row r="83" spans="1:41" x14ac:dyDescent="0.2">
      <c r="A83" s="4"/>
      <c r="B83" s="27" t="str">
        <f t="shared" si="13"/>
        <v/>
      </c>
      <c r="C83" s="52"/>
      <c r="D83" s="28" t="str">
        <f t="shared" si="11"/>
        <v/>
      </c>
      <c r="E83" s="29" t="str">
        <f t="shared" ca="1" si="14"/>
        <v/>
      </c>
      <c r="F83" s="28" t="str">
        <f t="shared" si="12"/>
        <v/>
      </c>
      <c r="G83" s="28" t="str">
        <f t="shared" si="15"/>
        <v/>
      </c>
      <c r="H83" s="28" t="str">
        <f t="shared" si="16"/>
        <v/>
      </c>
      <c r="I83" s="28" t="str">
        <f t="shared" si="17"/>
        <v/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</row>
    <row r="84" spans="1:41" x14ac:dyDescent="0.2">
      <c r="A84" s="4"/>
      <c r="B84" s="27" t="str">
        <f t="shared" si="13"/>
        <v/>
      </c>
      <c r="C84" s="52"/>
      <c r="D84" s="28" t="str">
        <f t="shared" si="11"/>
        <v/>
      </c>
      <c r="E84" s="29" t="str">
        <f t="shared" ca="1" si="14"/>
        <v/>
      </c>
      <c r="F84" s="28" t="str">
        <f t="shared" si="12"/>
        <v/>
      </c>
      <c r="G84" s="28" t="str">
        <f t="shared" si="15"/>
        <v/>
      </c>
      <c r="H84" s="28" t="str">
        <f t="shared" si="16"/>
        <v/>
      </c>
      <c r="I84" s="28" t="str">
        <f t="shared" si="17"/>
        <v/>
      </c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</row>
    <row r="85" spans="1:41" x14ac:dyDescent="0.2">
      <c r="A85" s="4"/>
      <c r="B85" s="27" t="str">
        <f t="shared" si="13"/>
        <v/>
      </c>
      <c r="C85" s="52"/>
      <c r="D85" s="28" t="str">
        <f t="shared" si="11"/>
        <v/>
      </c>
      <c r="E85" s="29" t="str">
        <f t="shared" ca="1" si="14"/>
        <v/>
      </c>
      <c r="F85" s="28" t="str">
        <f t="shared" si="12"/>
        <v/>
      </c>
      <c r="G85" s="28" t="str">
        <f t="shared" si="15"/>
        <v/>
      </c>
      <c r="H85" s="28" t="str">
        <f t="shared" si="16"/>
        <v/>
      </c>
      <c r="I85" s="28" t="str">
        <f t="shared" si="17"/>
        <v/>
      </c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</row>
    <row r="86" spans="1:41" x14ac:dyDescent="0.2">
      <c r="A86" s="4"/>
      <c r="B86" s="27" t="str">
        <f t="shared" si="13"/>
        <v/>
      </c>
      <c r="C86" s="52"/>
      <c r="D86" s="28" t="str">
        <f t="shared" si="11"/>
        <v/>
      </c>
      <c r="E86" s="29" t="str">
        <f t="shared" ca="1" si="14"/>
        <v/>
      </c>
      <c r="F86" s="28" t="str">
        <f t="shared" si="12"/>
        <v/>
      </c>
      <c r="G86" s="28" t="str">
        <f t="shared" si="15"/>
        <v/>
      </c>
      <c r="H86" s="28" t="str">
        <f t="shared" si="16"/>
        <v/>
      </c>
      <c r="I86" s="28" t="str">
        <f t="shared" si="17"/>
        <v/>
      </c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</row>
    <row r="87" spans="1:41" x14ac:dyDescent="0.2">
      <c r="A87" s="4"/>
      <c r="B87" s="27" t="str">
        <f t="shared" si="13"/>
        <v/>
      </c>
      <c r="C87" s="52"/>
      <c r="D87" s="28" t="str">
        <f t="shared" si="11"/>
        <v/>
      </c>
      <c r="E87" s="29" t="str">
        <f t="shared" ca="1" si="14"/>
        <v/>
      </c>
      <c r="F87" s="28" t="str">
        <f t="shared" si="12"/>
        <v/>
      </c>
      <c r="G87" s="28" t="str">
        <f t="shared" si="15"/>
        <v/>
      </c>
      <c r="H87" s="28" t="str">
        <f t="shared" si="16"/>
        <v/>
      </c>
      <c r="I87" s="28" t="str">
        <f t="shared" si="17"/>
        <v/>
      </c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</row>
    <row r="88" spans="1:41" x14ac:dyDescent="0.2">
      <c r="A88" s="4"/>
      <c r="B88" s="27" t="str">
        <f t="shared" si="13"/>
        <v/>
      </c>
      <c r="C88" s="52"/>
      <c r="D88" s="28" t="str">
        <f t="shared" si="11"/>
        <v/>
      </c>
      <c r="E88" s="29" t="str">
        <f t="shared" ca="1" si="14"/>
        <v/>
      </c>
      <c r="F88" s="28" t="str">
        <f t="shared" si="12"/>
        <v/>
      </c>
      <c r="G88" s="28" t="str">
        <f t="shared" si="15"/>
        <v/>
      </c>
      <c r="H88" s="28" t="str">
        <f t="shared" si="16"/>
        <v/>
      </c>
      <c r="I88" s="28" t="str">
        <f t="shared" si="17"/>
        <v/>
      </c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</row>
    <row r="89" spans="1:41" x14ac:dyDescent="0.2">
      <c r="A89" s="4"/>
      <c r="B89" s="27" t="str">
        <f t="shared" si="13"/>
        <v/>
      </c>
      <c r="C89" s="52"/>
      <c r="D89" s="28" t="str">
        <f t="shared" si="11"/>
        <v/>
      </c>
      <c r="E89" s="29" t="str">
        <f t="shared" ca="1" si="14"/>
        <v/>
      </c>
      <c r="F89" s="28" t="str">
        <f t="shared" si="12"/>
        <v/>
      </c>
      <c r="G89" s="28" t="str">
        <f t="shared" si="15"/>
        <v/>
      </c>
      <c r="H89" s="28" t="str">
        <f t="shared" si="16"/>
        <v/>
      </c>
      <c r="I89" s="28" t="str">
        <f t="shared" si="17"/>
        <v/>
      </c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</row>
    <row r="90" spans="1:41" x14ac:dyDescent="0.2">
      <c r="A90" s="4"/>
      <c r="B90" s="27" t="str">
        <f t="shared" si="13"/>
        <v/>
      </c>
      <c r="C90" s="52"/>
      <c r="D90" s="28" t="str">
        <f t="shared" si="11"/>
        <v/>
      </c>
      <c r="E90" s="29" t="str">
        <f t="shared" ca="1" si="14"/>
        <v/>
      </c>
      <c r="F90" s="28" t="str">
        <f t="shared" si="12"/>
        <v/>
      </c>
      <c r="G90" s="28" t="str">
        <f t="shared" si="15"/>
        <v/>
      </c>
      <c r="H90" s="28" t="str">
        <f t="shared" si="16"/>
        <v/>
      </c>
      <c r="I90" s="28" t="str">
        <f t="shared" si="17"/>
        <v/>
      </c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</row>
    <row r="91" spans="1:41" x14ac:dyDescent="0.2">
      <c r="A91" s="4"/>
      <c r="B91" s="27" t="str">
        <f t="shared" si="13"/>
        <v/>
      </c>
      <c r="C91" s="52"/>
      <c r="D91" s="28" t="str">
        <f t="shared" si="11"/>
        <v/>
      </c>
      <c r="E91" s="29" t="str">
        <f t="shared" ca="1" si="14"/>
        <v/>
      </c>
      <c r="F91" s="28" t="str">
        <f t="shared" si="12"/>
        <v/>
      </c>
      <c r="G91" s="28" t="str">
        <f t="shared" si="15"/>
        <v/>
      </c>
      <c r="H91" s="28" t="str">
        <f t="shared" si="16"/>
        <v/>
      </c>
      <c r="I91" s="28" t="str">
        <f t="shared" si="17"/>
        <v/>
      </c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</row>
    <row r="92" spans="1:41" x14ac:dyDescent="0.2">
      <c r="A92" s="4"/>
      <c r="B92" s="27" t="str">
        <f t="shared" si="13"/>
        <v/>
      </c>
      <c r="C92" s="52"/>
      <c r="D92" s="28" t="str">
        <f t="shared" si="11"/>
        <v/>
      </c>
      <c r="E92" s="29" t="str">
        <f t="shared" ca="1" si="14"/>
        <v/>
      </c>
      <c r="F92" s="28" t="str">
        <f t="shared" si="12"/>
        <v/>
      </c>
      <c r="G92" s="28" t="str">
        <f t="shared" si="15"/>
        <v/>
      </c>
      <c r="H92" s="28" t="str">
        <f t="shared" si="16"/>
        <v/>
      </c>
      <c r="I92" s="28" t="str">
        <f t="shared" si="17"/>
        <v/>
      </c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</row>
    <row r="93" spans="1:41" x14ac:dyDescent="0.2">
      <c r="A93" s="4"/>
      <c r="B93" s="27" t="str">
        <f t="shared" si="13"/>
        <v/>
      </c>
      <c r="C93" s="52"/>
      <c r="D93" s="28" t="str">
        <f t="shared" si="11"/>
        <v/>
      </c>
      <c r="E93" s="29" t="str">
        <f t="shared" ca="1" si="14"/>
        <v/>
      </c>
      <c r="F93" s="28" t="str">
        <f t="shared" si="12"/>
        <v/>
      </c>
      <c r="G93" s="28" t="str">
        <f t="shared" si="15"/>
        <v/>
      </c>
      <c r="H93" s="28" t="str">
        <f t="shared" si="16"/>
        <v/>
      </c>
      <c r="I93" s="28" t="str">
        <f t="shared" si="17"/>
        <v/>
      </c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</row>
    <row r="94" spans="1:41" x14ac:dyDescent="0.2">
      <c r="A94" s="4"/>
      <c r="B94" s="27" t="str">
        <f t="shared" si="13"/>
        <v/>
      </c>
      <c r="C94" s="52"/>
      <c r="D94" s="28" t="str">
        <f t="shared" si="11"/>
        <v/>
      </c>
      <c r="E94" s="29" t="str">
        <f t="shared" ca="1" si="14"/>
        <v/>
      </c>
      <c r="F94" s="28" t="str">
        <f t="shared" si="12"/>
        <v/>
      </c>
      <c r="G94" s="28" t="str">
        <f t="shared" si="15"/>
        <v/>
      </c>
      <c r="H94" s="28" t="str">
        <f t="shared" si="16"/>
        <v/>
      </c>
      <c r="I94" s="28" t="str">
        <f t="shared" si="17"/>
        <v/>
      </c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</row>
    <row r="95" spans="1:41" x14ac:dyDescent="0.2">
      <c r="A95" s="4"/>
      <c r="B95" s="27" t="str">
        <f t="shared" si="13"/>
        <v/>
      </c>
      <c r="C95" s="52"/>
      <c r="D95" s="28" t="str">
        <f t="shared" si="11"/>
        <v/>
      </c>
      <c r="E95" s="29" t="str">
        <f t="shared" ca="1" si="14"/>
        <v/>
      </c>
      <c r="F95" s="28" t="str">
        <f t="shared" si="12"/>
        <v/>
      </c>
      <c r="G95" s="28" t="str">
        <f t="shared" si="15"/>
        <v/>
      </c>
      <c r="H95" s="28" t="str">
        <f t="shared" si="16"/>
        <v/>
      </c>
      <c r="I95" s="28" t="str">
        <f t="shared" si="17"/>
        <v/>
      </c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</row>
    <row r="96" spans="1:41" x14ac:dyDescent="0.2">
      <c r="A96" s="4"/>
      <c r="B96" s="27" t="str">
        <f t="shared" si="13"/>
        <v/>
      </c>
      <c r="C96" s="52"/>
      <c r="D96" s="28" t="str">
        <f t="shared" si="11"/>
        <v/>
      </c>
      <c r="E96" s="29" t="str">
        <f t="shared" ca="1" si="14"/>
        <v/>
      </c>
      <c r="F96" s="28" t="str">
        <f t="shared" si="12"/>
        <v/>
      </c>
      <c r="G96" s="28" t="str">
        <f t="shared" si="15"/>
        <v/>
      </c>
      <c r="H96" s="28" t="str">
        <f t="shared" si="16"/>
        <v/>
      </c>
      <c r="I96" s="28" t="str">
        <f t="shared" si="17"/>
        <v/>
      </c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</row>
    <row r="97" spans="1:41" x14ac:dyDescent="0.2">
      <c r="A97" s="4"/>
      <c r="B97" s="27" t="str">
        <f t="shared" si="13"/>
        <v/>
      </c>
      <c r="C97" s="52"/>
      <c r="D97" s="28" t="str">
        <f t="shared" si="11"/>
        <v/>
      </c>
      <c r="E97" s="29" t="str">
        <f t="shared" ca="1" si="14"/>
        <v/>
      </c>
      <c r="F97" s="28" t="str">
        <f t="shared" si="12"/>
        <v/>
      </c>
      <c r="G97" s="28" t="str">
        <f t="shared" si="15"/>
        <v/>
      </c>
      <c r="H97" s="28" t="str">
        <f t="shared" si="16"/>
        <v/>
      </c>
      <c r="I97" s="28" t="str">
        <f t="shared" si="17"/>
        <v/>
      </c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</row>
    <row r="98" spans="1:41" x14ac:dyDescent="0.2">
      <c r="A98" s="4"/>
      <c r="B98" s="27" t="str">
        <f t="shared" si="13"/>
        <v/>
      </c>
      <c r="C98" s="52"/>
      <c r="D98" s="28" t="str">
        <f t="shared" si="11"/>
        <v/>
      </c>
      <c r="E98" s="29" t="str">
        <f t="shared" ca="1" si="14"/>
        <v/>
      </c>
      <c r="F98" s="28" t="str">
        <f t="shared" si="12"/>
        <v/>
      </c>
      <c r="G98" s="28" t="str">
        <f t="shared" si="15"/>
        <v/>
      </c>
      <c r="H98" s="28" t="str">
        <f t="shared" si="16"/>
        <v/>
      </c>
      <c r="I98" s="28" t="str">
        <f t="shared" si="17"/>
        <v/>
      </c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</row>
    <row r="99" spans="1:41" x14ac:dyDescent="0.2">
      <c r="A99" s="4"/>
      <c r="B99" s="27" t="str">
        <f t="shared" si="13"/>
        <v/>
      </c>
      <c r="C99" s="52"/>
      <c r="D99" s="28" t="str">
        <f t="shared" si="11"/>
        <v/>
      </c>
      <c r="E99" s="29" t="str">
        <f t="shared" ca="1" si="14"/>
        <v/>
      </c>
      <c r="F99" s="28" t="str">
        <f t="shared" si="12"/>
        <v/>
      </c>
      <c r="G99" s="28" t="str">
        <f t="shared" si="15"/>
        <v/>
      </c>
      <c r="H99" s="28" t="str">
        <f t="shared" si="16"/>
        <v/>
      </c>
      <c r="I99" s="28" t="str">
        <f t="shared" si="17"/>
        <v/>
      </c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</row>
    <row r="100" spans="1:41" x14ac:dyDescent="0.2">
      <c r="A100" s="4"/>
      <c r="B100" s="27" t="str">
        <f t="shared" si="13"/>
        <v/>
      </c>
      <c r="C100" s="52"/>
      <c r="D100" s="28" t="str">
        <f t="shared" si="11"/>
        <v/>
      </c>
      <c r="E100" s="29" t="str">
        <f t="shared" ca="1" si="14"/>
        <v/>
      </c>
      <c r="F100" s="28" t="str">
        <f t="shared" si="12"/>
        <v/>
      </c>
      <c r="G100" s="28" t="str">
        <f t="shared" si="15"/>
        <v/>
      </c>
      <c r="H100" s="28" t="str">
        <f t="shared" si="16"/>
        <v/>
      </c>
      <c r="I100" s="28" t="str">
        <f t="shared" si="17"/>
        <v/>
      </c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</row>
    <row r="101" spans="1:41" x14ac:dyDescent="0.2">
      <c r="A101" s="4"/>
      <c r="B101" s="27" t="str">
        <f t="shared" si="13"/>
        <v/>
      </c>
      <c r="C101" s="52"/>
      <c r="D101" s="28" t="str">
        <f t="shared" si="11"/>
        <v/>
      </c>
      <c r="E101" s="29" t="str">
        <f t="shared" ca="1" si="14"/>
        <v/>
      </c>
      <c r="F101" s="28" t="str">
        <f t="shared" si="12"/>
        <v/>
      </c>
      <c r="G101" s="28" t="str">
        <f t="shared" si="15"/>
        <v/>
      </c>
      <c r="H101" s="28" t="str">
        <f t="shared" si="16"/>
        <v/>
      </c>
      <c r="I101" s="28" t="str">
        <f t="shared" si="17"/>
        <v/>
      </c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</row>
    <row r="102" spans="1:41" x14ac:dyDescent="0.2">
      <c r="A102" s="4"/>
      <c r="B102" s="27" t="str">
        <f t="shared" si="13"/>
        <v/>
      </c>
      <c r="C102" s="52"/>
      <c r="D102" s="28" t="str">
        <f t="shared" si="11"/>
        <v/>
      </c>
      <c r="E102" s="29" t="str">
        <f t="shared" ca="1" si="14"/>
        <v/>
      </c>
      <c r="F102" s="28" t="str">
        <f t="shared" si="12"/>
        <v/>
      </c>
      <c r="G102" s="28" t="str">
        <f t="shared" si="15"/>
        <v/>
      </c>
      <c r="H102" s="28" t="str">
        <f t="shared" si="16"/>
        <v/>
      </c>
      <c r="I102" s="28" t="str">
        <f t="shared" si="17"/>
        <v/>
      </c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</row>
    <row r="103" spans="1:41" x14ac:dyDescent="0.2">
      <c r="A103" s="4"/>
      <c r="B103" s="27" t="str">
        <f t="shared" si="13"/>
        <v/>
      </c>
      <c r="C103" s="52"/>
      <c r="D103" s="28" t="str">
        <f t="shared" si="11"/>
        <v/>
      </c>
      <c r="E103" s="29" t="str">
        <f t="shared" ca="1" si="14"/>
        <v/>
      </c>
      <c r="F103" s="28" t="str">
        <f t="shared" si="12"/>
        <v/>
      </c>
      <c r="G103" s="28" t="str">
        <f t="shared" si="15"/>
        <v/>
      </c>
      <c r="H103" s="28" t="str">
        <f t="shared" si="16"/>
        <v/>
      </c>
      <c r="I103" s="28" t="str">
        <f t="shared" si="17"/>
        <v/>
      </c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</row>
    <row r="104" spans="1:41" x14ac:dyDescent="0.2">
      <c r="A104" s="4"/>
      <c r="B104" s="27" t="str">
        <f t="shared" si="13"/>
        <v/>
      </c>
      <c r="C104" s="52"/>
      <c r="D104" s="28" t="str">
        <f t="shared" si="11"/>
        <v/>
      </c>
      <c r="E104" s="29" t="str">
        <f t="shared" ca="1" si="14"/>
        <v/>
      </c>
      <c r="F104" s="28" t="str">
        <f t="shared" si="12"/>
        <v/>
      </c>
      <c r="G104" s="28" t="str">
        <f t="shared" si="15"/>
        <v/>
      </c>
      <c r="H104" s="28" t="str">
        <f t="shared" si="16"/>
        <v/>
      </c>
      <c r="I104" s="28" t="str">
        <f t="shared" si="17"/>
        <v/>
      </c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</row>
    <row r="105" spans="1:41" x14ac:dyDescent="0.2">
      <c r="A105" s="4"/>
      <c r="B105" s="27" t="str">
        <f t="shared" si="13"/>
        <v/>
      </c>
      <c r="C105" s="52"/>
      <c r="D105" s="28" t="str">
        <f t="shared" si="11"/>
        <v/>
      </c>
      <c r="E105" s="29" t="str">
        <f t="shared" ca="1" si="14"/>
        <v/>
      </c>
      <c r="F105" s="28" t="str">
        <f t="shared" si="12"/>
        <v/>
      </c>
      <c r="G105" s="28" t="str">
        <f t="shared" si="15"/>
        <v/>
      </c>
      <c r="H105" s="28" t="str">
        <f t="shared" si="16"/>
        <v/>
      </c>
      <c r="I105" s="28" t="str">
        <f t="shared" si="17"/>
        <v/>
      </c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</row>
    <row r="106" spans="1:41" x14ac:dyDescent="0.2">
      <c r="A106" s="4"/>
      <c r="B106" s="27" t="str">
        <f t="shared" si="13"/>
        <v/>
      </c>
      <c r="C106" s="52"/>
      <c r="D106" s="28" t="str">
        <f t="shared" si="11"/>
        <v/>
      </c>
      <c r="E106" s="29" t="str">
        <f t="shared" ca="1" si="14"/>
        <v/>
      </c>
      <c r="F106" s="28" t="str">
        <f t="shared" si="12"/>
        <v/>
      </c>
      <c r="G106" s="28" t="str">
        <f t="shared" si="15"/>
        <v/>
      </c>
      <c r="H106" s="28" t="str">
        <f t="shared" si="16"/>
        <v/>
      </c>
      <c r="I106" s="28" t="str">
        <f t="shared" si="17"/>
        <v/>
      </c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</row>
    <row r="107" spans="1:41" x14ac:dyDescent="0.2">
      <c r="A107" s="4"/>
      <c r="B107" s="27" t="str">
        <f t="shared" si="13"/>
        <v/>
      </c>
      <c r="C107" s="52"/>
      <c r="D107" s="28" t="str">
        <f t="shared" si="11"/>
        <v/>
      </c>
      <c r="E107" s="29" t="str">
        <f t="shared" ca="1" si="14"/>
        <v/>
      </c>
      <c r="F107" s="28" t="str">
        <f t="shared" si="12"/>
        <v/>
      </c>
      <c r="G107" s="28" t="str">
        <f t="shared" si="15"/>
        <v/>
      </c>
      <c r="H107" s="28" t="str">
        <f t="shared" si="16"/>
        <v/>
      </c>
      <c r="I107" s="28" t="str">
        <f t="shared" si="17"/>
        <v/>
      </c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</row>
    <row r="108" spans="1:41" x14ac:dyDescent="0.2">
      <c r="A108" s="4"/>
      <c r="B108" s="27" t="str">
        <f t="shared" si="13"/>
        <v/>
      </c>
      <c r="C108" s="52"/>
      <c r="D108" s="28" t="str">
        <f t="shared" si="11"/>
        <v/>
      </c>
      <c r="E108" s="29" t="str">
        <f t="shared" ca="1" si="14"/>
        <v/>
      </c>
      <c r="F108" s="28" t="str">
        <f t="shared" si="12"/>
        <v/>
      </c>
      <c r="G108" s="28" t="str">
        <f t="shared" si="15"/>
        <v/>
      </c>
      <c r="H108" s="28" t="str">
        <f t="shared" si="16"/>
        <v/>
      </c>
      <c r="I108" s="28" t="str">
        <f t="shared" si="17"/>
        <v/>
      </c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</row>
    <row r="109" spans="1:41" x14ac:dyDescent="0.2">
      <c r="A109" s="4"/>
      <c r="B109" s="27" t="str">
        <f t="shared" si="13"/>
        <v/>
      </c>
      <c r="C109" s="52"/>
      <c r="D109" s="28" t="str">
        <f t="shared" si="11"/>
        <v/>
      </c>
      <c r="E109" s="29" t="str">
        <f t="shared" ca="1" si="14"/>
        <v/>
      </c>
      <c r="F109" s="28" t="str">
        <f t="shared" si="12"/>
        <v/>
      </c>
      <c r="G109" s="28" t="str">
        <f t="shared" si="15"/>
        <v/>
      </c>
      <c r="H109" s="28" t="str">
        <f t="shared" si="16"/>
        <v/>
      </c>
      <c r="I109" s="28" t="str">
        <f t="shared" si="17"/>
        <v/>
      </c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</row>
    <row r="110" spans="1:41" x14ac:dyDescent="0.2">
      <c r="A110" s="4"/>
      <c r="B110" s="27" t="str">
        <f t="shared" si="13"/>
        <v/>
      </c>
      <c r="C110" s="52"/>
      <c r="D110" s="28" t="str">
        <f t="shared" si="11"/>
        <v/>
      </c>
      <c r="E110" s="29" t="str">
        <f t="shared" ca="1" si="14"/>
        <v/>
      </c>
      <c r="F110" s="28" t="str">
        <f t="shared" si="12"/>
        <v/>
      </c>
      <c r="G110" s="28" t="str">
        <f t="shared" si="15"/>
        <v/>
      </c>
      <c r="H110" s="28" t="str">
        <f t="shared" si="16"/>
        <v/>
      </c>
      <c r="I110" s="28" t="str">
        <f t="shared" si="17"/>
        <v/>
      </c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</row>
    <row r="111" spans="1:41" x14ac:dyDescent="0.2">
      <c r="A111" s="4"/>
      <c r="B111" s="27" t="str">
        <f t="shared" si="13"/>
        <v/>
      </c>
      <c r="C111" s="52"/>
      <c r="D111" s="28" t="str">
        <f t="shared" si="11"/>
        <v/>
      </c>
      <c r="E111" s="29" t="str">
        <f t="shared" ca="1" si="14"/>
        <v/>
      </c>
      <c r="F111" s="28" t="str">
        <f t="shared" si="12"/>
        <v/>
      </c>
      <c r="G111" s="28" t="str">
        <f t="shared" si="15"/>
        <v/>
      </c>
      <c r="H111" s="28" t="str">
        <f t="shared" si="16"/>
        <v/>
      </c>
      <c r="I111" s="28" t="str">
        <f t="shared" si="17"/>
        <v/>
      </c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</row>
    <row r="112" spans="1:41" x14ac:dyDescent="0.2">
      <c r="A112" s="4"/>
      <c r="B112" s="27" t="str">
        <f t="shared" si="13"/>
        <v/>
      </c>
      <c r="C112" s="52"/>
      <c r="D112" s="28" t="str">
        <f>IF(ISNUMBER(C112),AVERAGE(DataMn),"")</f>
        <v/>
      </c>
      <c r="E112" s="29" t="str">
        <f t="shared" ca="1" si="14"/>
        <v/>
      </c>
      <c r="F112" s="28" t="str">
        <f t="shared" si="12"/>
        <v/>
      </c>
      <c r="G112" s="28" t="str">
        <f t="shared" si="15"/>
        <v/>
      </c>
      <c r="H112" s="28" t="str">
        <f t="shared" si="16"/>
        <v/>
      </c>
      <c r="I112" s="28" t="str">
        <f t="shared" si="17"/>
        <v/>
      </c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</row>
    <row r="113" spans="1:41" x14ac:dyDescent="0.2">
      <c r="A113" s="4"/>
      <c r="B113" s="27" t="str">
        <f>IF(ISERROR(B112+1),"",IF(ISNUMBER(C113),B112+1,""))</f>
        <v/>
      </c>
      <c r="C113" s="52"/>
      <c r="D113" s="28" t="str">
        <f>IF(ISNUMBER(C113),AVERAGE(DataMn),"")</f>
        <v/>
      </c>
      <c r="E113" s="29" t="str">
        <f t="shared" ref="E113:E144" ca="1" si="18">IF((CELL("row",C113)&lt;($C$14+CELL("row",$C$16))),ABS(C112-C113),"")</f>
        <v/>
      </c>
      <c r="F113" s="28" t="str">
        <f t="shared" si="12"/>
        <v/>
      </c>
      <c r="G113" s="28" t="str">
        <f t="shared" si="15"/>
        <v/>
      </c>
      <c r="H113" s="28" t="str">
        <f t="shared" si="16"/>
        <v/>
      </c>
      <c r="I113" s="28" t="str">
        <f t="shared" si="17"/>
        <v/>
      </c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</row>
    <row r="114" spans="1:41" x14ac:dyDescent="0.2">
      <c r="A114" s="4"/>
      <c r="B114" s="27" t="str">
        <f>IF(ISERROR(B113+1),"",IF(ISNUMBER(C114),B113+1,""))</f>
        <v/>
      </c>
      <c r="C114" s="52"/>
      <c r="D114" s="28" t="str">
        <f>IF(ISNUMBER(C114),AVERAGE(DataMn),"")</f>
        <v/>
      </c>
      <c r="E114" s="29" t="str">
        <f t="shared" ca="1" si="18"/>
        <v/>
      </c>
      <c r="F114" s="28" t="str">
        <f t="shared" si="12"/>
        <v/>
      </c>
      <c r="G114" s="28" t="str">
        <f t="shared" si="15"/>
        <v/>
      </c>
      <c r="H114" s="28" t="str">
        <f t="shared" si="16"/>
        <v/>
      </c>
      <c r="I114" s="28" t="str">
        <f t="shared" si="17"/>
        <v/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</row>
    <row r="115" spans="1:41" ht="13.5" thickBot="1" x14ac:dyDescent="0.25">
      <c r="A115" s="4"/>
      <c r="B115" s="31" t="str">
        <f>IF(ISERROR(B114+1),"",IF(ISNUMBER(C115),B114+1,""))</f>
        <v/>
      </c>
      <c r="C115" s="53"/>
      <c r="D115" s="32" t="str">
        <f>IF(ISNUMBER(C115),AVERAGE(DataMn),"")</f>
        <v/>
      </c>
      <c r="E115" s="33" t="str">
        <f t="shared" ca="1" si="18"/>
        <v/>
      </c>
      <c r="F115" s="32" t="str">
        <f t="shared" si="12"/>
        <v/>
      </c>
      <c r="G115" s="32" t="str">
        <f t="shared" si="15"/>
        <v/>
      </c>
      <c r="H115" s="32" t="str">
        <f t="shared" si="16"/>
        <v/>
      </c>
      <c r="I115" s="32" t="str">
        <f t="shared" si="17"/>
        <v/>
      </c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</row>
    <row r="116" spans="1:41" x14ac:dyDescent="0.2">
      <c r="A116" s="4"/>
      <c r="B116" s="35" t="str">
        <f t="shared" ref="B116:B147" si="19">IF(ISNUMBER(C116),B115+1,"")</f>
        <v/>
      </c>
      <c r="C116" s="36"/>
      <c r="D116" s="37" t="str">
        <f t="shared" ref="D116:D143" si="20">IF(ISNUMBER(C116),AVERAGE(Data),"")</f>
        <v/>
      </c>
      <c r="E116" s="38" t="str">
        <f t="shared" ca="1" si="18"/>
        <v/>
      </c>
      <c r="F116" s="36" t="str">
        <f t="shared" ref="F116:F143" si="21">IF(ISNUMBER(C116),MEDIAN(Range),"")</f>
        <v/>
      </c>
      <c r="G116" s="37" t="str">
        <f t="shared" ref="G116:G144" si="22">IF(ISNUMBER(F116),F$17*3.87,"")</f>
        <v/>
      </c>
      <c r="H116" s="37" t="str">
        <f t="shared" ref="H116:H144" si="23">IF(ISNUMBER(C116),D116-(3.14*F116),"")</f>
        <v/>
      </c>
      <c r="I116" s="37" t="str">
        <f t="shared" ref="I116:I144" si="24">IF(ISNUMBER(C116),D116+(3.14*F116),"")</f>
        <v/>
      </c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</row>
    <row r="117" spans="1:41" x14ac:dyDescent="0.2">
      <c r="A117" s="4"/>
      <c r="B117" s="39" t="str">
        <f t="shared" si="19"/>
        <v/>
      </c>
      <c r="C117" s="20"/>
      <c r="D117" s="40" t="str">
        <f t="shared" si="20"/>
        <v/>
      </c>
      <c r="E117" s="41" t="str">
        <f t="shared" ca="1" si="18"/>
        <v/>
      </c>
      <c r="F117" s="20" t="str">
        <f t="shared" si="21"/>
        <v/>
      </c>
      <c r="G117" s="40" t="str">
        <f t="shared" si="22"/>
        <v/>
      </c>
      <c r="H117" s="40" t="str">
        <f t="shared" si="23"/>
        <v/>
      </c>
      <c r="I117" s="40" t="str">
        <f t="shared" si="24"/>
        <v/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</row>
    <row r="118" spans="1:41" x14ac:dyDescent="0.2">
      <c r="A118" s="4"/>
      <c r="B118" s="39" t="str">
        <f t="shared" si="19"/>
        <v/>
      </c>
      <c r="C118" s="20"/>
      <c r="D118" s="40" t="str">
        <f t="shared" si="20"/>
        <v/>
      </c>
      <c r="E118" s="41" t="str">
        <f t="shared" ca="1" si="18"/>
        <v/>
      </c>
      <c r="F118" s="20" t="str">
        <f t="shared" si="21"/>
        <v/>
      </c>
      <c r="G118" s="40" t="str">
        <f t="shared" si="22"/>
        <v/>
      </c>
      <c r="H118" s="40" t="str">
        <f t="shared" si="23"/>
        <v/>
      </c>
      <c r="I118" s="40" t="str">
        <f t="shared" si="24"/>
        <v/>
      </c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</row>
    <row r="119" spans="1:41" x14ac:dyDescent="0.2">
      <c r="A119" s="4"/>
      <c r="B119" s="39" t="str">
        <f t="shared" si="19"/>
        <v/>
      </c>
      <c r="C119" s="20"/>
      <c r="D119" s="40" t="str">
        <f t="shared" si="20"/>
        <v/>
      </c>
      <c r="E119" s="41" t="str">
        <f t="shared" ca="1" si="18"/>
        <v/>
      </c>
      <c r="F119" s="20" t="str">
        <f t="shared" si="21"/>
        <v/>
      </c>
      <c r="G119" s="40" t="str">
        <f t="shared" si="22"/>
        <v/>
      </c>
      <c r="H119" s="40" t="str">
        <f t="shared" si="23"/>
        <v/>
      </c>
      <c r="I119" s="40" t="str">
        <f t="shared" si="24"/>
        <v/>
      </c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</row>
    <row r="120" spans="1:41" x14ac:dyDescent="0.2">
      <c r="A120" s="4"/>
      <c r="B120" s="39" t="str">
        <f t="shared" si="19"/>
        <v/>
      </c>
      <c r="C120" s="20"/>
      <c r="D120" s="40" t="str">
        <f t="shared" si="20"/>
        <v/>
      </c>
      <c r="E120" s="41" t="str">
        <f t="shared" ca="1" si="18"/>
        <v/>
      </c>
      <c r="F120" s="20" t="str">
        <f t="shared" si="21"/>
        <v/>
      </c>
      <c r="G120" s="40" t="str">
        <f t="shared" si="22"/>
        <v/>
      </c>
      <c r="H120" s="40" t="str">
        <f t="shared" si="23"/>
        <v/>
      </c>
      <c r="I120" s="40" t="str">
        <f t="shared" si="24"/>
        <v/>
      </c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</row>
    <row r="121" spans="1:41" x14ac:dyDescent="0.2">
      <c r="A121" s="4"/>
      <c r="B121" s="39" t="str">
        <f t="shared" si="19"/>
        <v/>
      </c>
      <c r="C121" s="20"/>
      <c r="D121" s="40" t="str">
        <f t="shared" si="20"/>
        <v/>
      </c>
      <c r="E121" s="41" t="str">
        <f t="shared" ca="1" si="18"/>
        <v/>
      </c>
      <c r="F121" s="20" t="str">
        <f t="shared" si="21"/>
        <v/>
      </c>
      <c r="G121" s="40" t="str">
        <f t="shared" si="22"/>
        <v/>
      </c>
      <c r="H121" s="40" t="str">
        <f t="shared" si="23"/>
        <v/>
      </c>
      <c r="I121" s="40" t="str">
        <f t="shared" si="24"/>
        <v/>
      </c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</row>
    <row r="122" spans="1:41" x14ac:dyDescent="0.2">
      <c r="A122" s="4"/>
      <c r="B122" s="39" t="str">
        <f t="shared" si="19"/>
        <v/>
      </c>
      <c r="C122" s="20"/>
      <c r="D122" s="40" t="str">
        <f t="shared" si="20"/>
        <v/>
      </c>
      <c r="E122" s="41" t="str">
        <f t="shared" ca="1" si="18"/>
        <v/>
      </c>
      <c r="F122" s="20" t="str">
        <f t="shared" si="21"/>
        <v/>
      </c>
      <c r="G122" s="40" t="str">
        <f t="shared" si="22"/>
        <v/>
      </c>
      <c r="H122" s="40" t="str">
        <f t="shared" si="23"/>
        <v/>
      </c>
      <c r="I122" s="40" t="str">
        <f t="shared" si="24"/>
        <v/>
      </c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</row>
    <row r="123" spans="1:41" x14ac:dyDescent="0.2">
      <c r="A123" s="4"/>
      <c r="B123" s="39" t="str">
        <f t="shared" si="19"/>
        <v/>
      </c>
      <c r="C123" s="20"/>
      <c r="D123" s="40" t="str">
        <f t="shared" si="20"/>
        <v/>
      </c>
      <c r="E123" s="41" t="str">
        <f t="shared" ca="1" si="18"/>
        <v/>
      </c>
      <c r="F123" s="20" t="str">
        <f t="shared" si="21"/>
        <v/>
      </c>
      <c r="G123" s="40" t="str">
        <f t="shared" si="22"/>
        <v/>
      </c>
      <c r="H123" s="40" t="str">
        <f t="shared" si="23"/>
        <v/>
      </c>
      <c r="I123" s="40" t="str">
        <f t="shared" si="24"/>
        <v/>
      </c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</row>
    <row r="124" spans="1:41" x14ac:dyDescent="0.2">
      <c r="A124" s="4"/>
      <c r="B124" s="39" t="str">
        <f t="shared" si="19"/>
        <v/>
      </c>
      <c r="C124" s="20"/>
      <c r="D124" s="40" t="str">
        <f t="shared" si="20"/>
        <v/>
      </c>
      <c r="E124" s="41" t="str">
        <f t="shared" ca="1" si="18"/>
        <v/>
      </c>
      <c r="F124" s="20" t="str">
        <f t="shared" si="21"/>
        <v/>
      </c>
      <c r="G124" s="40" t="str">
        <f t="shared" si="22"/>
        <v/>
      </c>
      <c r="H124" s="40" t="str">
        <f t="shared" si="23"/>
        <v/>
      </c>
      <c r="I124" s="40" t="str">
        <f t="shared" si="24"/>
        <v/>
      </c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</row>
    <row r="125" spans="1:41" x14ac:dyDescent="0.2">
      <c r="A125" s="4"/>
      <c r="B125" s="39" t="str">
        <f t="shared" si="19"/>
        <v/>
      </c>
      <c r="C125" s="20"/>
      <c r="D125" s="40" t="str">
        <f t="shared" si="20"/>
        <v/>
      </c>
      <c r="E125" s="41" t="str">
        <f t="shared" ca="1" si="18"/>
        <v/>
      </c>
      <c r="F125" s="20" t="str">
        <f t="shared" si="21"/>
        <v/>
      </c>
      <c r="G125" s="40" t="str">
        <f t="shared" si="22"/>
        <v/>
      </c>
      <c r="H125" s="40" t="str">
        <f t="shared" si="23"/>
        <v/>
      </c>
      <c r="I125" s="40" t="str">
        <f t="shared" si="24"/>
        <v/>
      </c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</row>
    <row r="126" spans="1:41" x14ac:dyDescent="0.2">
      <c r="A126" s="4"/>
      <c r="B126" s="39" t="str">
        <f t="shared" si="19"/>
        <v/>
      </c>
      <c r="C126" s="20"/>
      <c r="D126" s="40" t="str">
        <f t="shared" si="20"/>
        <v/>
      </c>
      <c r="E126" s="41" t="str">
        <f t="shared" ca="1" si="18"/>
        <v/>
      </c>
      <c r="F126" s="20" t="str">
        <f t="shared" si="21"/>
        <v/>
      </c>
      <c r="G126" s="40" t="str">
        <f t="shared" si="22"/>
        <v/>
      </c>
      <c r="H126" s="40" t="str">
        <f t="shared" si="23"/>
        <v/>
      </c>
      <c r="I126" s="40" t="str">
        <f t="shared" si="24"/>
        <v/>
      </c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</row>
    <row r="127" spans="1:41" x14ac:dyDescent="0.2">
      <c r="A127" s="4"/>
      <c r="B127" s="39" t="str">
        <f t="shared" si="19"/>
        <v/>
      </c>
      <c r="C127" s="20"/>
      <c r="D127" s="40" t="str">
        <f t="shared" si="20"/>
        <v/>
      </c>
      <c r="E127" s="41" t="str">
        <f t="shared" ca="1" si="18"/>
        <v/>
      </c>
      <c r="F127" s="20" t="str">
        <f t="shared" si="21"/>
        <v/>
      </c>
      <c r="G127" s="40" t="str">
        <f t="shared" si="22"/>
        <v/>
      </c>
      <c r="H127" s="40" t="str">
        <f t="shared" si="23"/>
        <v/>
      </c>
      <c r="I127" s="40" t="str">
        <f t="shared" si="24"/>
        <v/>
      </c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</row>
    <row r="128" spans="1:41" x14ac:dyDescent="0.2">
      <c r="A128" s="4"/>
      <c r="B128" s="39" t="str">
        <f t="shared" si="19"/>
        <v/>
      </c>
      <c r="C128" s="20"/>
      <c r="D128" s="40" t="str">
        <f t="shared" si="20"/>
        <v/>
      </c>
      <c r="E128" s="41" t="str">
        <f t="shared" ca="1" si="18"/>
        <v/>
      </c>
      <c r="F128" s="20" t="str">
        <f t="shared" si="21"/>
        <v/>
      </c>
      <c r="G128" s="40" t="str">
        <f t="shared" si="22"/>
        <v/>
      </c>
      <c r="H128" s="40" t="str">
        <f t="shared" si="23"/>
        <v/>
      </c>
      <c r="I128" s="40" t="str">
        <f t="shared" si="24"/>
        <v/>
      </c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</row>
    <row r="129" spans="1:41" x14ac:dyDescent="0.2">
      <c r="A129" s="4"/>
      <c r="B129" s="39" t="str">
        <f t="shared" si="19"/>
        <v/>
      </c>
      <c r="C129" s="20"/>
      <c r="D129" s="40" t="str">
        <f t="shared" si="20"/>
        <v/>
      </c>
      <c r="E129" s="41" t="str">
        <f t="shared" ca="1" si="18"/>
        <v/>
      </c>
      <c r="F129" s="20" t="str">
        <f t="shared" si="21"/>
        <v/>
      </c>
      <c r="G129" s="40" t="str">
        <f t="shared" si="22"/>
        <v/>
      </c>
      <c r="H129" s="40" t="str">
        <f t="shared" si="23"/>
        <v/>
      </c>
      <c r="I129" s="40" t="str">
        <f t="shared" si="24"/>
        <v/>
      </c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</row>
    <row r="130" spans="1:41" x14ac:dyDescent="0.2">
      <c r="A130" s="4"/>
      <c r="B130" s="39" t="str">
        <f t="shared" si="19"/>
        <v/>
      </c>
      <c r="C130" s="20"/>
      <c r="D130" s="40" t="str">
        <f t="shared" si="20"/>
        <v/>
      </c>
      <c r="E130" s="41" t="str">
        <f t="shared" ca="1" si="18"/>
        <v/>
      </c>
      <c r="F130" s="20" t="str">
        <f t="shared" si="21"/>
        <v/>
      </c>
      <c r="G130" s="40" t="str">
        <f t="shared" si="22"/>
        <v/>
      </c>
      <c r="H130" s="40" t="str">
        <f t="shared" si="23"/>
        <v/>
      </c>
      <c r="I130" s="40" t="str">
        <f t="shared" si="24"/>
        <v/>
      </c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</row>
    <row r="131" spans="1:41" x14ac:dyDescent="0.2">
      <c r="A131" s="4"/>
      <c r="B131" s="39" t="str">
        <f t="shared" si="19"/>
        <v/>
      </c>
      <c r="C131" s="20"/>
      <c r="D131" s="40" t="str">
        <f t="shared" si="20"/>
        <v/>
      </c>
      <c r="E131" s="41" t="str">
        <f t="shared" ca="1" si="18"/>
        <v/>
      </c>
      <c r="F131" s="20" t="str">
        <f t="shared" si="21"/>
        <v/>
      </c>
      <c r="G131" s="40" t="str">
        <f t="shared" si="22"/>
        <v/>
      </c>
      <c r="H131" s="40" t="str">
        <f t="shared" si="23"/>
        <v/>
      </c>
      <c r="I131" s="40" t="str">
        <f t="shared" si="24"/>
        <v/>
      </c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</row>
    <row r="132" spans="1:41" x14ac:dyDescent="0.2">
      <c r="A132" s="4"/>
      <c r="B132" s="39" t="str">
        <f t="shared" si="19"/>
        <v/>
      </c>
      <c r="C132" s="20"/>
      <c r="D132" s="40" t="str">
        <f t="shared" si="20"/>
        <v/>
      </c>
      <c r="E132" s="41" t="str">
        <f t="shared" ca="1" si="18"/>
        <v/>
      </c>
      <c r="F132" s="20" t="str">
        <f t="shared" si="21"/>
        <v/>
      </c>
      <c r="G132" s="40" t="str">
        <f t="shared" si="22"/>
        <v/>
      </c>
      <c r="H132" s="40" t="str">
        <f t="shared" si="23"/>
        <v/>
      </c>
      <c r="I132" s="40" t="str">
        <f t="shared" si="24"/>
        <v/>
      </c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</row>
    <row r="133" spans="1:41" x14ac:dyDescent="0.2">
      <c r="A133" s="4"/>
      <c r="B133" s="39" t="str">
        <f t="shared" si="19"/>
        <v/>
      </c>
      <c r="C133" s="20"/>
      <c r="D133" s="40" t="str">
        <f t="shared" si="20"/>
        <v/>
      </c>
      <c r="E133" s="41" t="str">
        <f t="shared" ca="1" si="18"/>
        <v/>
      </c>
      <c r="F133" s="20" t="str">
        <f t="shared" si="21"/>
        <v/>
      </c>
      <c r="G133" s="40" t="str">
        <f t="shared" si="22"/>
        <v/>
      </c>
      <c r="H133" s="40" t="str">
        <f t="shared" si="23"/>
        <v/>
      </c>
      <c r="I133" s="40" t="str">
        <f t="shared" si="24"/>
        <v/>
      </c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</row>
    <row r="134" spans="1:41" x14ac:dyDescent="0.2">
      <c r="A134" s="4"/>
      <c r="B134" s="39" t="str">
        <f t="shared" si="19"/>
        <v/>
      </c>
      <c r="C134" s="20"/>
      <c r="D134" s="40" t="str">
        <f t="shared" si="20"/>
        <v/>
      </c>
      <c r="E134" s="41" t="str">
        <f t="shared" ca="1" si="18"/>
        <v/>
      </c>
      <c r="F134" s="20" t="str">
        <f t="shared" si="21"/>
        <v/>
      </c>
      <c r="G134" s="40" t="str">
        <f t="shared" si="22"/>
        <v/>
      </c>
      <c r="H134" s="40" t="str">
        <f t="shared" si="23"/>
        <v/>
      </c>
      <c r="I134" s="40" t="str">
        <f t="shared" si="24"/>
        <v/>
      </c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</row>
    <row r="135" spans="1:41" x14ac:dyDescent="0.2">
      <c r="A135" s="4"/>
      <c r="B135" s="39" t="str">
        <f t="shared" si="19"/>
        <v/>
      </c>
      <c r="C135" s="20"/>
      <c r="D135" s="40" t="str">
        <f t="shared" si="20"/>
        <v/>
      </c>
      <c r="E135" s="41" t="str">
        <f t="shared" ca="1" si="18"/>
        <v/>
      </c>
      <c r="F135" s="20" t="str">
        <f t="shared" si="21"/>
        <v/>
      </c>
      <c r="G135" s="40" t="str">
        <f t="shared" si="22"/>
        <v/>
      </c>
      <c r="H135" s="40" t="str">
        <f t="shared" si="23"/>
        <v/>
      </c>
      <c r="I135" s="40" t="str">
        <f t="shared" si="24"/>
        <v/>
      </c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</row>
    <row r="136" spans="1:41" x14ac:dyDescent="0.2">
      <c r="A136" s="4"/>
      <c r="B136" s="39" t="str">
        <f t="shared" si="19"/>
        <v/>
      </c>
      <c r="C136" s="20"/>
      <c r="D136" s="40" t="str">
        <f t="shared" si="20"/>
        <v/>
      </c>
      <c r="E136" s="41" t="str">
        <f t="shared" ca="1" si="18"/>
        <v/>
      </c>
      <c r="F136" s="20" t="str">
        <f t="shared" si="21"/>
        <v/>
      </c>
      <c r="G136" s="40" t="str">
        <f t="shared" si="22"/>
        <v/>
      </c>
      <c r="H136" s="40" t="str">
        <f t="shared" si="23"/>
        <v/>
      </c>
      <c r="I136" s="40" t="str">
        <f t="shared" si="24"/>
        <v/>
      </c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</row>
    <row r="137" spans="1:41" x14ac:dyDescent="0.2">
      <c r="A137" s="4"/>
      <c r="B137" s="39" t="str">
        <f t="shared" si="19"/>
        <v/>
      </c>
      <c r="C137" s="20"/>
      <c r="D137" s="40" t="str">
        <f t="shared" si="20"/>
        <v/>
      </c>
      <c r="E137" s="41" t="str">
        <f t="shared" ca="1" si="18"/>
        <v/>
      </c>
      <c r="F137" s="20" t="str">
        <f t="shared" si="21"/>
        <v/>
      </c>
      <c r="G137" s="40" t="str">
        <f t="shared" si="22"/>
        <v/>
      </c>
      <c r="H137" s="40" t="str">
        <f t="shared" si="23"/>
        <v/>
      </c>
      <c r="I137" s="40" t="str">
        <f t="shared" si="24"/>
        <v/>
      </c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</row>
    <row r="138" spans="1:41" x14ac:dyDescent="0.2">
      <c r="A138" s="4"/>
      <c r="B138" s="39" t="str">
        <f t="shared" si="19"/>
        <v/>
      </c>
      <c r="C138" s="20"/>
      <c r="D138" s="40" t="str">
        <f t="shared" si="20"/>
        <v/>
      </c>
      <c r="E138" s="41" t="str">
        <f t="shared" ca="1" si="18"/>
        <v/>
      </c>
      <c r="F138" s="20" t="str">
        <f t="shared" si="21"/>
        <v/>
      </c>
      <c r="G138" s="40" t="str">
        <f t="shared" si="22"/>
        <v/>
      </c>
      <c r="H138" s="40" t="str">
        <f t="shared" si="23"/>
        <v/>
      </c>
      <c r="I138" s="40" t="str">
        <f t="shared" si="24"/>
        <v/>
      </c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</row>
    <row r="139" spans="1:41" x14ac:dyDescent="0.2">
      <c r="A139" s="4"/>
      <c r="B139" s="39" t="str">
        <f t="shared" si="19"/>
        <v/>
      </c>
      <c r="C139" s="20"/>
      <c r="D139" s="40" t="str">
        <f t="shared" si="20"/>
        <v/>
      </c>
      <c r="E139" s="41" t="str">
        <f t="shared" ca="1" si="18"/>
        <v/>
      </c>
      <c r="F139" s="20" t="str">
        <f t="shared" si="21"/>
        <v/>
      </c>
      <c r="G139" s="40" t="str">
        <f t="shared" si="22"/>
        <v/>
      </c>
      <c r="H139" s="40" t="str">
        <f t="shared" si="23"/>
        <v/>
      </c>
      <c r="I139" s="40" t="str">
        <f t="shared" si="24"/>
        <v/>
      </c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</row>
    <row r="140" spans="1:41" x14ac:dyDescent="0.2">
      <c r="A140" s="4"/>
      <c r="B140" s="39" t="str">
        <f t="shared" si="19"/>
        <v/>
      </c>
      <c r="C140" s="20"/>
      <c r="D140" s="40" t="str">
        <f t="shared" si="20"/>
        <v/>
      </c>
      <c r="E140" s="41" t="str">
        <f t="shared" ca="1" si="18"/>
        <v/>
      </c>
      <c r="F140" s="20" t="str">
        <f t="shared" si="21"/>
        <v/>
      </c>
      <c r="G140" s="40" t="str">
        <f t="shared" si="22"/>
        <v/>
      </c>
      <c r="H140" s="40" t="str">
        <f t="shared" si="23"/>
        <v/>
      </c>
      <c r="I140" s="40" t="str">
        <f t="shared" si="24"/>
        <v/>
      </c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</row>
    <row r="141" spans="1:41" x14ac:dyDescent="0.2">
      <c r="A141" s="4"/>
      <c r="B141" s="39" t="str">
        <f t="shared" si="19"/>
        <v/>
      </c>
      <c r="C141" s="20"/>
      <c r="D141" s="40" t="str">
        <f t="shared" si="20"/>
        <v/>
      </c>
      <c r="E141" s="41" t="str">
        <f t="shared" ca="1" si="18"/>
        <v/>
      </c>
      <c r="F141" s="20" t="str">
        <f t="shared" si="21"/>
        <v/>
      </c>
      <c r="G141" s="40" t="str">
        <f t="shared" si="22"/>
        <v/>
      </c>
      <c r="H141" s="40" t="str">
        <f t="shared" si="23"/>
        <v/>
      </c>
      <c r="I141" s="40" t="str">
        <f t="shared" si="24"/>
        <v/>
      </c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</row>
    <row r="142" spans="1:41" x14ac:dyDescent="0.2">
      <c r="A142" s="4"/>
      <c r="B142" s="39" t="str">
        <f t="shared" si="19"/>
        <v/>
      </c>
      <c r="C142" s="20"/>
      <c r="D142" s="40" t="str">
        <f t="shared" si="20"/>
        <v/>
      </c>
      <c r="E142" s="41" t="str">
        <f t="shared" ca="1" si="18"/>
        <v/>
      </c>
      <c r="F142" s="20" t="str">
        <f t="shared" si="21"/>
        <v/>
      </c>
      <c r="G142" s="40" t="str">
        <f t="shared" si="22"/>
        <v/>
      </c>
      <c r="H142" s="40" t="str">
        <f t="shared" si="23"/>
        <v/>
      </c>
      <c r="I142" s="40" t="str">
        <f t="shared" si="24"/>
        <v/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</row>
    <row r="143" spans="1:41" x14ac:dyDescent="0.2">
      <c r="A143" s="4"/>
      <c r="B143" s="39" t="str">
        <f t="shared" si="19"/>
        <v/>
      </c>
      <c r="C143" s="20"/>
      <c r="D143" s="40" t="str">
        <f t="shared" si="20"/>
        <v/>
      </c>
      <c r="E143" s="41" t="str">
        <f t="shared" ca="1" si="18"/>
        <v/>
      </c>
      <c r="F143" s="20" t="str">
        <f t="shared" si="21"/>
        <v/>
      </c>
      <c r="G143" s="40" t="str">
        <f t="shared" si="22"/>
        <v/>
      </c>
      <c r="H143" s="40" t="str">
        <f t="shared" si="23"/>
        <v/>
      </c>
      <c r="I143" s="40" t="str">
        <f t="shared" si="24"/>
        <v/>
      </c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</row>
    <row r="144" spans="1:41" x14ac:dyDescent="0.2">
      <c r="A144" s="4"/>
      <c r="B144" s="39" t="str">
        <f t="shared" si="19"/>
        <v/>
      </c>
      <c r="C144" s="20"/>
      <c r="D144" s="40" t="str">
        <f t="shared" ref="D144:D175" si="25">IF(ISNUMBER(C144),AVERAGE(Data),"")</f>
        <v/>
      </c>
      <c r="E144" s="41" t="str">
        <f t="shared" ca="1" si="18"/>
        <v/>
      </c>
      <c r="F144" s="20" t="str">
        <f t="shared" ref="F144:F175" si="26">IF(ISNUMBER(C144),MEDIAN(Range),"")</f>
        <v/>
      </c>
      <c r="G144" s="40" t="str">
        <f t="shared" si="22"/>
        <v/>
      </c>
      <c r="H144" s="40" t="str">
        <f t="shared" si="23"/>
        <v/>
      </c>
      <c r="I144" s="40" t="str">
        <f t="shared" si="24"/>
        <v/>
      </c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</row>
    <row r="145" spans="1:41" x14ac:dyDescent="0.2">
      <c r="A145" s="4"/>
      <c r="B145" s="39" t="str">
        <f t="shared" si="19"/>
        <v/>
      </c>
      <c r="C145" s="20"/>
      <c r="D145" s="40" t="str">
        <f t="shared" si="25"/>
        <v/>
      </c>
      <c r="E145" s="41" t="str">
        <f t="shared" ref="E145:E176" ca="1" si="27">IF((CELL("row",C145)&lt;($C$14+CELL("row",$C$16))),ABS(C144-C145),"")</f>
        <v/>
      </c>
      <c r="F145" s="20" t="str">
        <f t="shared" si="26"/>
        <v/>
      </c>
      <c r="G145" s="40" t="str">
        <f t="shared" ref="G145:G176" si="28">IF(ISNUMBER(F145),F$17*3.87,"")</f>
        <v/>
      </c>
      <c r="H145" s="40" t="str">
        <f t="shared" ref="H145:H176" si="29">IF(ISNUMBER(C145),D145-(3.14*F145),"")</f>
        <v/>
      </c>
      <c r="I145" s="40" t="str">
        <f t="shared" ref="I145:I176" si="30">IF(ISNUMBER(C145),D145+(3.14*F145),"")</f>
        <v/>
      </c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</row>
    <row r="146" spans="1:41" x14ac:dyDescent="0.2">
      <c r="A146" s="4"/>
      <c r="B146" s="39" t="str">
        <f t="shared" si="19"/>
        <v/>
      </c>
      <c r="C146" s="20"/>
      <c r="D146" s="40" t="str">
        <f t="shared" si="25"/>
        <v/>
      </c>
      <c r="E146" s="41" t="str">
        <f t="shared" ca="1" si="27"/>
        <v/>
      </c>
      <c r="F146" s="20" t="str">
        <f t="shared" si="26"/>
        <v/>
      </c>
      <c r="G146" s="40" t="str">
        <f t="shared" si="28"/>
        <v/>
      </c>
      <c r="H146" s="40" t="str">
        <f t="shared" si="29"/>
        <v/>
      </c>
      <c r="I146" s="40" t="str">
        <f t="shared" si="30"/>
        <v/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</row>
    <row r="147" spans="1:41" x14ac:dyDescent="0.2">
      <c r="A147" s="4"/>
      <c r="B147" s="39" t="str">
        <f t="shared" si="19"/>
        <v/>
      </c>
      <c r="C147" s="20"/>
      <c r="D147" s="40" t="str">
        <f t="shared" si="25"/>
        <v/>
      </c>
      <c r="E147" s="41" t="str">
        <f t="shared" ca="1" si="27"/>
        <v/>
      </c>
      <c r="F147" s="20" t="str">
        <f t="shared" si="26"/>
        <v/>
      </c>
      <c r="G147" s="40" t="str">
        <f t="shared" si="28"/>
        <v/>
      </c>
      <c r="H147" s="40" t="str">
        <f t="shared" si="29"/>
        <v/>
      </c>
      <c r="I147" s="40" t="str">
        <f t="shared" si="30"/>
        <v/>
      </c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</row>
    <row r="148" spans="1:41" x14ac:dyDescent="0.2">
      <c r="A148" s="4"/>
      <c r="B148" s="39" t="str">
        <f t="shared" ref="B148:B179" si="31">IF(ISNUMBER(C148),B147+1,"")</f>
        <v/>
      </c>
      <c r="C148" s="20"/>
      <c r="D148" s="40" t="str">
        <f t="shared" si="25"/>
        <v/>
      </c>
      <c r="E148" s="41" t="str">
        <f t="shared" ca="1" si="27"/>
        <v/>
      </c>
      <c r="F148" s="20" t="str">
        <f t="shared" si="26"/>
        <v/>
      </c>
      <c r="G148" s="40" t="str">
        <f t="shared" si="28"/>
        <v/>
      </c>
      <c r="H148" s="40" t="str">
        <f t="shared" si="29"/>
        <v/>
      </c>
      <c r="I148" s="40" t="str">
        <f t="shared" si="30"/>
        <v/>
      </c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</row>
    <row r="149" spans="1:41" x14ac:dyDescent="0.2">
      <c r="A149" s="4"/>
      <c r="B149" s="39" t="str">
        <f t="shared" si="31"/>
        <v/>
      </c>
      <c r="C149" s="20"/>
      <c r="D149" s="40" t="str">
        <f t="shared" si="25"/>
        <v/>
      </c>
      <c r="E149" s="41" t="str">
        <f t="shared" ca="1" si="27"/>
        <v/>
      </c>
      <c r="F149" s="20" t="str">
        <f t="shared" si="26"/>
        <v/>
      </c>
      <c r="G149" s="40" t="str">
        <f t="shared" si="28"/>
        <v/>
      </c>
      <c r="H149" s="40" t="str">
        <f t="shared" si="29"/>
        <v/>
      </c>
      <c r="I149" s="40" t="str">
        <f t="shared" si="30"/>
        <v/>
      </c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</row>
    <row r="150" spans="1:41" x14ac:dyDescent="0.2">
      <c r="A150" s="4"/>
      <c r="B150" s="39" t="str">
        <f t="shared" si="31"/>
        <v/>
      </c>
      <c r="C150" s="20"/>
      <c r="D150" s="40" t="str">
        <f t="shared" si="25"/>
        <v/>
      </c>
      <c r="E150" s="41" t="str">
        <f t="shared" ca="1" si="27"/>
        <v/>
      </c>
      <c r="F150" s="20" t="str">
        <f t="shared" si="26"/>
        <v/>
      </c>
      <c r="G150" s="40" t="str">
        <f t="shared" si="28"/>
        <v/>
      </c>
      <c r="H150" s="40" t="str">
        <f t="shared" si="29"/>
        <v/>
      </c>
      <c r="I150" s="40" t="str">
        <f t="shared" si="30"/>
        <v/>
      </c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</row>
    <row r="151" spans="1:41" x14ac:dyDescent="0.2">
      <c r="A151" s="4"/>
      <c r="B151" s="39" t="str">
        <f t="shared" si="31"/>
        <v/>
      </c>
      <c r="C151" s="20"/>
      <c r="D151" s="40" t="str">
        <f t="shared" si="25"/>
        <v/>
      </c>
      <c r="E151" s="41" t="str">
        <f t="shared" ca="1" si="27"/>
        <v/>
      </c>
      <c r="F151" s="20" t="str">
        <f t="shared" si="26"/>
        <v/>
      </c>
      <c r="G151" s="40" t="str">
        <f t="shared" si="28"/>
        <v/>
      </c>
      <c r="H151" s="40" t="str">
        <f t="shared" si="29"/>
        <v/>
      </c>
      <c r="I151" s="40" t="str">
        <f t="shared" si="30"/>
        <v/>
      </c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</row>
    <row r="152" spans="1:41" x14ac:dyDescent="0.2">
      <c r="A152" s="4"/>
      <c r="B152" s="39" t="str">
        <f t="shared" si="31"/>
        <v/>
      </c>
      <c r="C152" s="20"/>
      <c r="D152" s="40" t="str">
        <f t="shared" si="25"/>
        <v/>
      </c>
      <c r="E152" s="41" t="str">
        <f t="shared" ca="1" si="27"/>
        <v/>
      </c>
      <c r="F152" s="20" t="str">
        <f t="shared" si="26"/>
        <v/>
      </c>
      <c r="G152" s="40" t="str">
        <f t="shared" si="28"/>
        <v/>
      </c>
      <c r="H152" s="40" t="str">
        <f t="shared" si="29"/>
        <v/>
      </c>
      <c r="I152" s="40" t="str">
        <f t="shared" si="30"/>
        <v/>
      </c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</row>
    <row r="153" spans="1:41" x14ac:dyDescent="0.2">
      <c r="A153" s="4"/>
      <c r="B153" s="39" t="str">
        <f t="shared" si="31"/>
        <v/>
      </c>
      <c r="C153" s="20"/>
      <c r="D153" s="40" t="str">
        <f t="shared" si="25"/>
        <v/>
      </c>
      <c r="E153" s="41" t="str">
        <f t="shared" ca="1" si="27"/>
        <v/>
      </c>
      <c r="F153" s="20" t="str">
        <f t="shared" si="26"/>
        <v/>
      </c>
      <c r="G153" s="40" t="str">
        <f t="shared" si="28"/>
        <v/>
      </c>
      <c r="H153" s="40" t="str">
        <f t="shared" si="29"/>
        <v/>
      </c>
      <c r="I153" s="40" t="str">
        <f t="shared" si="30"/>
        <v/>
      </c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</row>
    <row r="154" spans="1:41" x14ac:dyDescent="0.2">
      <c r="A154" s="4"/>
      <c r="B154" s="39" t="str">
        <f t="shared" si="31"/>
        <v/>
      </c>
      <c r="C154" s="20"/>
      <c r="D154" s="40" t="str">
        <f t="shared" si="25"/>
        <v/>
      </c>
      <c r="E154" s="41" t="str">
        <f t="shared" ca="1" si="27"/>
        <v/>
      </c>
      <c r="F154" s="20" t="str">
        <f t="shared" si="26"/>
        <v/>
      </c>
      <c r="G154" s="40" t="str">
        <f t="shared" si="28"/>
        <v/>
      </c>
      <c r="H154" s="40" t="str">
        <f t="shared" si="29"/>
        <v/>
      </c>
      <c r="I154" s="40" t="str">
        <f t="shared" si="30"/>
        <v/>
      </c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</row>
    <row r="155" spans="1:41" x14ac:dyDescent="0.2">
      <c r="A155" s="4"/>
      <c r="B155" s="39" t="str">
        <f t="shared" si="31"/>
        <v/>
      </c>
      <c r="C155" s="20"/>
      <c r="D155" s="40" t="str">
        <f t="shared" si="25"/>
        <v/>
      </c>
      <c r="E155" s="41" t="str">
        <f t="shared" ca="1" si="27"/>
        <v/>
      </c>
      <c r="F155" s="20" t="str">
        <f t="shared" si="26"/>
        <v/>
      </c>
      <c r="G155" s="40" t="str">
        <f t="shared" si="28"/>
        <v/>
      </c>
      <c r="H155" s="40" t="str">
        <f t="shared" si="29"/>
        <v/>
      </c>
      <c r="I155" s="40" t="str">
        <f t="shared" si="30"/>
        <v/>
      </c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</row>
    <row r="156" spans="1:41" x14ac:dyDescent="0.2">
      <c r="A156" s="4"/>
      <c r="B156" s="39" t="str">
        <f t="shared" si="31"/>
        <v/>
      </c>
      <c r="C156" s="20"/>
      <c r="D156" s="40" t="str">
        <f t="shared" si="25"/>
        <v/>
      </c>
      <c r="E156" s="41" t="str">
        <f t="shared" ca="1" si="27"/>
        <v/>
      </c>
      <c r="F156" s="20" t="str">
        <f t="shared" si="26"/>
        <v/>
      </c>
      <c r="G156" s="40" t="str">
        <f t="shared" si="28"/>
        <v/>
      </c>
      <c r="H156" s="40" t="str">
        <f t="shared" si="29"/>
        <v/>
      </c>
      <c r="I156" s="40" t="str">
        <f t="shared" si="30"/>
        <v/>
      </c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</row>
    <row r="157" spans="1:41" x14ac:dyDescent="0.2">
      <c r="A157" s="4"/>
      <c r="B157" s="39" t="str">
        <f t="shared" si="31"/>
        <v/>
      </c>
      <c r="C157" s="20"/>
      <c r="D157" s="40" t="str">
        <f t="shared" si="25"/>
        <v/>
      </c>
      <c r="E157" s="41" t="str">
        <f t="shared" ca="1" si="27"/>
        <v/>
      </c>
      <c r="F157" s="20" t="str">
        <f t="shared" si="26"/>
        <v/>
      </c>
      <c r="G157" s="40" t="str">
        <f t="shared" si="28"/>
        <v/>
      </c>
      <c r="H157" s="40" t="str">
        <f t="shared" si="29"/>
        <v/>
      </c>
      <c r="I157" s="40" t="str">
        <f t="shared" si="30"/>
        <v/>
      </c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</row>
    <row r="158" spans="1:41" x14ac:dyDescent="0.2">
      <c r="A158" s="4"/>
      <c r="B158" s="39" t="str">
        <f t="shared" si="31"/>
        <v/>
      </c>
      <c r="C158" s="20"/>
      <c r="D158" s="40" t="str">
        <f t="shared" si="25"/>
        <v/>
      </c>
      <c r="E158" s="41" t="str">
        <f t="shared" ca="1" si="27"/>
        <v/>
      </c>
      <c r="F158" s="20" t="str">
        <f t="shared" si="26"/>
        <v/>
      </c>
      <c r="G158" s="40" t="str">
        <f t="shared" si="28"/>
        <v/>
      </c>
      <c r="H158" s="40" t="str">
        <f t="shared" si="29"/>
        <v/>
      </c>
      <c r="I158" s="40" t="str">
        <f t="shared" si="30"/>
        <v/>
      </c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</row>
    <row r="159" spans="1:41" x14ac:dyDescent="0.2">
      <c r="A159" s="4"/>
      <c r="B159" s="39" t="str">
        <f t="shared" si="31"/>
        <v/>
      </c>
      <c r="C159" s="20"/>
      <c r="D159" s="40" t="str">
        <f t="shared" si="25"/>
        <v/>
      </c>
      <c r="E159" s="41" t="str">
        <f t="shared" ca="1" si="27"/>
        <v/>
      </c>
      <c r="F159" s="20" t="str">
        <f t="shared" si="26"/>
        <v/>
      </c>
      <c r="G159" s="40" t="str">
        <f t="shared" si="28"/>
        <v/>
      </c>
      <c r="H159" s="40" t="str">
        <f t="shared" si="29"/>
        <v/>
      </c>
      <c r="I159" s="40" t="str">
        <f t="shared" si="30"/>
        <v/>
      </c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</row>
    <row r="160" spans="1:41" x14ac:dyDescent="0.2">
      <c r="A160" s="4"/>
      <c r="B160" s="39" t="str">
        <f t="shared" si="31"/>
        <v/>
      </c>
      <c r="C160" s="20"/>
      <c r="D160" s="40" t="str">
        <f t="shared" si="25"/>
        <v/>
      </c>
      <c r="E160" s="41" t="str">
        <f t="shared" ca="1" si="27"/>
        <v/>
      </c>
      <c r="F160" s="20" t="str">
        <f t="shared" si="26"/>
        <v/>
      </c>
      <c r="G160" s="40" t="str">
        <f t="shared" si="28"/>
        <v/>
      </c>
      <c r="H160" s="40" t="str">
        <f t="shared" si="29"/>
        <v/>
      </c>
      <c r="I160" s="40" t="str">
        <f t="shared" si="30"/>
        <v/>
      </c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</row>
    <row r="161" spans="1:41" x14ac:dyDescent="0.2">
      <c r="A161" s="4"/>
      <c r="B161" s="39" t="str">
        <f t="shared" si="31"/>
        <v/>
      </c>
      <c r="C161" s="20"/>
      <c r="D161" s="40" t="str">
        <f t="shared" si="25"/>
        <v/>
      </c>
      <c r="E161" s="41" t="str">
        <f t="shared" ca="1" si="27"/>
        <v/>
      </c>
      <c r="F161" s="20" t="str">
        <f t="shared" si="26"/>
        <v/>
      </c>
      <c r="G161" s="40" t="str">
        <f t="shared" si="28"/>
        <v/>
      </c>
      <c r="H161" s="40" t="str">
        <f t="shared" si="29"/>
        <v/>
      </c>
      <c r="I161" s="40" t="str">
        <f t="shared" si="30"/>
        <v/>
      </c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</row>
    <row r="162" spans="1:41" x14ac:dyDescent="0.2">
      <c r="A162" s="4"/>
      <c r="B162" s="39" t="str">
        <f t="shared" si="31"/>
        <v/>
      </c>
      <c r="C162" s="20"/>
      <c r="D162" s="40" t="str">
        <f t="shared" si="25"/>
        <v/>
      </c>
      <c r="E162" s="41" t="str">
        <f t="shared" ca="1" si="27"/>
        <v/>
      </c>
      <c r="F162" s="20" t="str">
        <f t="shared" si="26"/>
        <v/>
      </c>
      <c r="G162" s="40" t="str">
        <f t="shared" si="28"/>
        <v/>
      </c>
      <c r="H162" s="40" t="str">
        <f t="shared" si="29"/>
        <v/>
      </c>
      <c r="I162" s="40" t="str">
        <f t="shared" si="30"/>
        <v/>
      </c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</row>
    <row r="163" spans="1:41" x14ac:dyDescent="0.2">
      <c r="A163" s="4"/>
      <c r="B163" s="39" t="str">
        <f t="shared" si="31"/>
        <v/>
      </c>
      <c r="C163" s="20"/>
      <c r="D163" s="40" t="str">
        <f t="shared" si="25"/>
        <v/>
      </c>
      <c r="E163" s="41" t="str">
        <f t="shared" ca="1" si="27"/>
        <v/>
      </c>
      <c r="F163" s="20" t="str">
        <f t="shared" si="26"/>
        <v/>
      </c>
      <c r="G163" s="40" t="str">
        <f t="shared" si="28"/>
        <v/>
      </c>
      <c r="H163" s="40" t="str">
        <f t="shared" si="29"/>
        <v/>
      </c>
      <c r="I163" s="40" t="str">
        <f t="shared" si="30"/>
        <v/>
      </c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</row>
    <row r="164" spans="1:41" x14ac:dyDescent="0.2">
      <c r="A164" s="4"/>
      <c r="B164" s="39" t="str">
        <f t="shared" si="31"/>
        <v/>
      </c>
      <c r="C164" s="20"/>
      <c r="D164" s="40" t="str">
        <f t="shared" si="25"/>
        <v/>
      </c>
      <c r="E164" s="41" t="str">
        <f t="shared" ca="1" si="27"/>
        <v/>
      </c>
      <c r="F164" s="20" t="str">
        <f t="shared" si="26"/>
        <v/>
      </c>
      <c r="G164" s="40" t="str">
        <f t="shared" si="28"/>
        <v/>
      </c>
      <c r="H164" s="40" t="str">
        <f t="shared" si="29"/>
        <v/>
      </c>
      <c r="I164" s="40" t="str">
        <f t="shared" si="30"/>
        <v/>
      </c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</row>
    <row r="165" spans="1:41" x14ac:dyDescent="0.2">
      <c r="A165" s="4"/>
      <c r="B165" s="39" t="str">
        <f t="shared" si="31"/>
        <v/>
      </c>
      <c r="C165" s="20"/>
      <c r="D165" s="40" t="str">
        <f t="shared" si="25"/>
        <v/>
      </c>
      <c r="E165" s="41" t="str">
        <f t="shared" ca="1" si="27"/>
        <v/>
      </c>
      <c r="F165" s="20" t="str">
        <f t="shared" si="26"/>
        <v/>
      </c>
      <c r="G165" s="40" t="str">
        <f t="shared" si="28"/>
        <v/>
      </c>
      <c r="H165" s="40" t="str">
        <f t="shared" si="29"/>
        <v/>
      </c>
      <c r="I165" s="40" t="str">
        <f t="shared" si="30"/>
        <v/>
      </c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</row>
    <row r="166" spans="1:41" x14ac:dyDescent="0.2">
      <c r="A166" s="4"/>
      <c r="B166" s="39" t="str">
        <f t="shared" si="31"/>
        <v/>
      </c>
      <c r="C166" s="20"/>
      <c r="D166" s="40" t="str">
        <f t="shared" si="25"/>
        <v/>
      </c>
      <c r="E166" s="41" t="str">
        <f t="shared" ca="1" si="27"/>
        <v/>
      </c>
      <c r="F166" s="20" t="str">
        <f t="shared" si="26"/>
        <v/>
      </c>
      <c r="G166" s="40" t="str">
        <f t="shared" si="28"/>
        <v/>
      </c>
      <c r="H166" s="40" t="str">
        <f t="shared" si="29"/>
        <v/>
      </c>
      <c r="I166" s="40" t="str">
        <f t="shared" si="30"/>
        <v/>
      </c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</row>
    <row r="167" spans="1:41" x14ac:dyDescent="0.2">
      <c r="A167" s="4"/>
      <c r="B167" s="39" t="str">
        <f t="shared" si="31"/>
        <v/>
      </c>
      <c r="C167" s="20"/>
      <c r="D167" s="40" t="str">
        <f t="shared" si="25"/>
        <v/>
      </c>
      <c r="E167" s="41" t="str">
        <f t="shared" ca="1" si="27"/>
        <v/>
      </c>
      <c r="F167" s="20" t="str">
        <f t="shared" si="26"/>
        <v/>
      </c>
      <c r="G167" s="40" t="str">
        <f t="shared" si="28"/>
        <v/>
      </c>
      <c r="H167" s="40" t="str">
        <f t="shared" si="29"/>
        <v/>
      </c>
      <c r="I167" s="40" t="str">
        <f t="shared" si="30"/>
        <v/>
      </c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</row>
    <row r="168" spans="1:41" x14ac:dyDescent="0.2">
      <c r="A168" s="4"/>
      <c r="B168" s="39" t="str">
        <f t="shared" si="31"/>
        <v/>
      </c>
      <c r="C168" s="20"/>
      <c r="D168" s="40" t="str">
        <f t="shared" si="25"/>
        <v/>
      </c>
      <c r="E168" s="41" t="str">
        <f t="shared" ca="1" si="27"/>
        <v/>
      </c>
      <c r="F168" s="20" t="str">
        <f t="shared" si="26"/>
        <v/>
      </c>
      <c r="G168" s="40" t="str">
        <f t="shared" si="28"/>
        <v/>
      </c>
      <c r="H168" s="40" t="str">
        <f t="shared" si="29"/>
        <v/>
      </c>
      <c r="I168" s="40" t="str">
        <f t="shared" si="30"/>
        <v/>
      </c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</row>
    <row r="169" spans="1:41" x14ac:dyDescent="0.2">
      <c r="A169" s="4"/>
      <c r="B169" s="39" t="str">
        <f t="shared" si="31"/>
        <v/>
      </c>
      <c r="C169" s="20"/>
      <c r="D169" s="40" t="str">
        <f t="shared" si="25"/>
        <v/>
      </c>
      <c r="E169" s="41" t="str">
        <f t="shared" ca="1" si="27"/>
        <v/>
      </c>
      <c r="F169" s="20" t="str">
        <f t="shared" si="26"/>
        <v/>
      </c>
      <c r="G169" s="40" t="str">
        <f t="shared" si="28"/>
        <v/>
      </c>
      <c r="H169" s="40" t="str">
        <f t="shared" si="29"/>
        <v/>
      </c>
      <c r="I169" s="40" t="str">
        <f t="shared" si="30"/>
        <v/>
      </c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</row>
    <row r="170" spans="1:41" x14ac:dyDescent="0.2">
      <c r="A170" s="4"/>
      <c r="B170" s="39" t="str">
        <f t="shared" si="31"/>
        <v/>
      </c>
      <c r="C170" s="20"/>
      <c r="D170" s="40" t="str">
        <f t="shared" si="25"/>
        <v/>
      </c>
      <c r="E170" s="41" t="str">
        <f t="shared" ca="1" si="27"/>
        <v/>
      </c>
      <c r="F170" s="20" t="str">
        <f t="shared" si="26"/>
        <v/>
      </c>
      <c r="G170" s="40" t="str">
        <f t="shared" si="28"/>
        <v/>
      </c>
      <c r="H170" s="40" t="str">
        <f t="shared" si="29"/>
        <v/>
      </c>
      <c r="I170" s="40" t="str">
        <f t="shared" si="30"/>
        <v/>
      </c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</row>
    <row r="171" spans="1:41" x14ac:dyDescent="0.2">
      <c r="A171" s="4"/>
      <c r="B171" s="39" t="str">
        <f t="shared" si="31"/>
        <v/>
      </c>
      <c r="C171" s="20"/>
      <c r="D171" s="40" t="str">
        <f t="shared" si="25"/>
        <v/>
      </c>
      <c r="E171" s="41" t="str">
        <f t="shared" ca="1" si="27"/>
        <v/>
      </c>
      <c r="F171" s="20" t="str">
        <f t="shared" si="26"/>
        <v/>
      </c>
      <c r="G171" s="40" t="str">
        <f t="shared" si="28"/>
        <v/>
      </c>
      <c r="H171" s="40" t="str">
        <f t="shared" si="29"/>
        <v/>
      </c>
      <c r="I171" s="40" t="str">
        <f t="shared" si="30"/>
        <v/>
      </c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</row>
    <row r="172" spans="1:41" x14ac:dyDescent="0.2">
      <c r="A172" s="4"/>
      <c r="B172" s="39" t="str">
        <f t="shared" si="31"/>
        <v/>
      </c>
      <c r="C172" s="20"/>
      <c r="D172" s="40" t="str">
        <f t="shared" si="25"/>
        <v/>
      </c>
      <c r="E172" s="41" t="str">
        <f t="shared" ca="1" si="27"/>
        <v/>
      </c>
      <c r="F172" s="20" t="str">
        <f t="shared" si="26"/>
        <v/>
      </c>
      <c r="G172" s="40" t="str">
        <f t="shared" si="28"/>
        <v/>
      </c>
      <c r="H172" s="40" t="str">
        <f t="shared" si="29"/>
        <v/>
      </c>
      <c r="I172" s="40" t="str">
        <f t="shared" si="30"/>
        <v/>
      </c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</row>
    <row r="173" spans="1:41" x14ac:dyDescent="0.2">
      <c r="A173" s="4"/>
      <c r="B173" s="39" t="str">
        <f t="shared" si="31"/>
        <v/>
      </c>
      <c r="C173" s="20"/>
      <c r="D173" s="40" t="str">
        <f t="shared" si="25"/>
        <v/>
      </c>
      <c r="E173" s="41" t="str">
        <f t="shared" ca="1" si="27"/>
        <v/>
      </c>
      <c r="F173" s="20" t="str">
        <f t="shared" si="26"/>
        <v/>
      </c>
      <c r="G173" s="40" t="str">
        <f t="shared" si="28"/>
        <v/>
      </c>
      <c r="H173" s="40" t="str">
        <f t="shared" si="29"/>
        <v/>
      </c>
      <c r="I173" s="40" t="str">
        <f t="shared" si="30"/>
        <v/>
      </c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</row>
    <row r="174" spans="1:41" x14ac:dyDescent="0.2">
      <c r="A174" s="4"/>
      <c r="B174" s="39" t="str">
        <f t="shared" si="31"/>
        <v/>
      </c>
      <c r="C174" s="20"/>
      <c r="D174" s="40" t="str">
        <f t="shared" si="25"/>
        <v/>
      </c>
      <c r="E174" s="41" t="str">
        <f t="shared" ca="1" si="27"/>
        <v/>
      </c>
      <c r="F174" s="20" t="str">
        <f t="shared" si="26"/>
        <v/>
      </c>
      <c r="G174" s="40" t="str">
        <f t="shared" si="28"/>
        <v/>
      </c>
      <c r="H174" s="40" t="str">
        <f t="shared" si="29"/>
        <v/>
      </c>
      <c r="I174" s="40" t="str">
        <f t="shared" si="30"/>
        <v/>
      </c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</row>
    <row r="175" spans="1:41" x14ac:dyDescent="0.2">
      <c r="A175" s="4"/>
      <c r="B175" s="39" t="str">
        <f t="shared" si="31"/>
        <v/>
      </c>
      <c r="C175" s="20"/>
      <c r="D175" s="40" t="str">
        <f t="shared" si="25"/>
        <v/>
      </c>
      <c r="E175" s="41" t="str">
        <f t="shared" ca="1" si="27"/>
        <v/>
      </c>
      <c r="F175" s="20" t="str">
        <f t="shared" si="26"/>
        <v/>
      </c>
      <c r="G175" s="40" t="str">
        <f t="shared" si="28"/>
        <v/>
      </c>
      <c r="H175" s="40" t="str">
        <f t="shared" si="29"/>
        <v/>
      </c>
      <c r="I175" s="40" t="str">
        <f t="shared" si="30"/>
        <v/>
      </c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</row>
    <row r="176" spans="1:41" x14ac:dyDescent="0.2">
      <c r="A176" s="4"/>
      <c r="B176" s="39" t="str">
        <f t="shared" si="31"/>
        <v/>
      </c>
      <c r="C176" s="20"/>
      <c r="D176" s="40" t="str">
        <f t="shared" ref="D176:D203" si="32">IF(ISNUMBER(C176),AVERAGE(Data),"")</f>
        <v/>
      </c>
      <c r="E176" s="41" t="str">
        <f t="shared" ca="1" si="27"/>
        <v/>
      </c>
      <c r="F176" s="20" t="str">
        <f t="shared" ref="F176:F203" si="33">IF(ISNUMBER(C176),MEDIAN(Range),"")</f>
        <v/>
      </c>
      <c r="G176" s="40" t="str">
        <f t="shared" si="28"/>
        <v/>
      </c>
      <c r="H176" s="40" t="str">
        <f t="shared" si="29"/>
        <v/>
      </c>
      <c r="I176" s="40" t="str">
        <f t="shared" si="30"/>
        <v/>
      </c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</row>
    <row r="177" spans="1:41" x14ac:dyDescent="0.2">
      <c r="A177" s="4"/>
      <c r="B177" s="39" t="str">
        <f t="shared" si="31"/>
        <v/>
      </c>
      <c r="C177" s="20"/>
      <c r="D177" s="40" t="str">
        <f t="shared" si="32"/>
        <v/>
      </c>
      <c r="E177" s="41" t="str">
        <f t="shared" ref="E177:E203" ca="1" si="34">IF((CELL("row",C177)&lt;($C$14+CELL("row",$C$16))),ABS(C176-C177),"")</f>
        <v/>
      </c>
      <c r="F177" s="20" t="str">
        <f t="shared" si="33"/>
        <v/>
      </c>
      <c r="G177" s="40" t="str">
        <f t="shared" ref="G177:G203" si="35">IF(ISNUMBER(F177),F$17*3.87,"")</f>
        <v/>
      </c>
      <c r="H177" s="40" t="str">
        <f t="shared" ref="H177:H203" si="36">IF(ISNUMBER(C177),D177-(3.14*F177),"")</f>
        <v/>
      </c>
      <c r="I177" s="40" t="str">
        <f t="shared" ref="I177:I203" si="37">IF(ISNUMBER(C177),D177+(3.14*F177),"")</f>
        <v/>
      </c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</row>
    <row r="178" spans="1:41" x14ac:dyDescent="0.2">
      <c r="A178" s="4"/>
      <c r="B178" s="39" t="str">
        <f t="shared" si="31"/>
        <v/>
      </c>
      <c r="C178" s="20"/>
      <c r="D178" s="40" t="str">
        <f t="shared" si="32"/>
        <v/>
      </c>
      <c r="E178" s="41" t="str">
        <f t="shared" ca="1" si="34"/>
        <v/>
      </c>
      <c r="F178" s="20" t="str">
        <f t="shared" si="33"/>
        <v/>
      </c>
      <c r="G178" s="40" t="str">
        <f t="shared" si="35"/>
        <v/>
      </c>
      <c r="H178" s="40" t="str">
        <f t="shared" si="36"/>
        <v/>
      </c>
      <c r="I178" s="40" t="str">
        <f t="shared" si="37"/>
        <v/>
      </c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</row>
    <row r="179" spans="1:41" x14ac:dyDescent="0.2">
      <c r="A179" s="4"/>
      <c r="B179" s="39" t="str">
        <f t="shared" si="31"/>
        <v/>
      </c>
      <c r="C179" s="20"/>
      <c r="D179" s="40" t="str">
        <f t="shared" si="32"/>
        <v/>
      </c>
      <c r="E179" s="41" t="str">
        <f t="shared" ca="1" si="34"/>
        <v/>
      </c>
      <c r="F179" s="20" t="str">
        <f t="shared" si="33"/>
        <v/>
      </c>
      <c r="G179" s="40" t="str">
        <f t="shared" si="35"/>
        <v/>
      </c>
      <c r="H179" s="40" t="str">
        <f t="shared" si="36"/>
        <v/>
      </c>
      <c r="I179" s="40" t="str">
        <f t="shared" si="37"/>
        <v/>
      </c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</row>
    <row r="180" spans="1:41" x14ac:dyDescent="0.2">
      <c r="A180" s="4"/>
      <c r="B180" s="39" t="str">
        <f t="shared" ref="B180:B203" si="38">IF(ISNUMBER(C180),B179+1,"")</f>
        <v/>
      </c>
      <c r="C180" s="20"/>
      <c r="D180" s="40" t="str">
        <f t="shared" si="32"/>
        <v/>
      </c>
      <c r="E180" s="41" t="str">
        <f t="shared" ca="1" si="34"/>
        <v/>
      </c>
      <c r="F180" s="20" t="str">
        <f t="shared" si="33"/>
        <v/>
      </c>
      <c r="G180" s="40" t="str">
        <f t="shared" si="35"/>
        <v/>
      </c>
      <c r="H180" s="40" t="str">
        <f t="shared" si="36"/>
        <v/>
      </c>
      <c r="I180" s="40" t="str">
        <f t="shared" si="37"/>
        <v/>
      </c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</row>
    <row r="181" spans="1:41" x14ac:dyDescent="0.2">
      <c r="A181" s="4"/>
      <c r="B181" s="39" t="str">
        <f t="shared" si="38"/>
        <v/>
      </c>
      <c r="C181" s="20"/>
      <c r="D181" s="40" t="str">
        <f t="shared" si="32"/>
        <v/>
      </c>
      <c r="E181" s="41" t="str">
        <f t="shared" ca="1" si="34"/>
        <v/>
      </c>
      <c r="F181" s="20" t="str">
        <f t="shared" si="33"/>
        <v/>
      </c>
      <c r="G181" s="40" t="str">
        <f t="shared" si="35"/>
        <v/>
      </c>
      <c r="H181" s="40" t="str">
        <f t="shared" si="36"/>
        <v/>
      </c>
      <c r="I181" s="40" t="str">
        <f t="shared" si="37"/>
        <v/>
      </c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</row>
    <row r="182" spans="1:41" x14ac:dyDescent="0.2">
      <c r="A182" s="4"/>
      <c r="B182" s="39" t="str">
        <f t="shared" si="38"/>
        <v/>
      </c>
      <c r="C182" s="20"/>
      <c r="D182" s="40" t="str">
        <f t="shared" si="32"/>
        <v/>
      </c>
      <c r="E182" s="41" t="str">
        <f t="shared" ca="1" si="34"/>
        <v/>
      </c>
      <c r="F182" s="20" t="str">
        <f t="shared" si="33"/>
        <v/>
      </c>
      <c r="G182" s="40" t="str">
        <f t="shared" si="35"/>
        <v/>
      </c>
      <c r="H182" s="40" t="str">
        <f t="shared" si="36"/>
        <v/>
      </c>
      <c r="I182" s="40" t="str">
        <f t="shared" si="37"/>
        <v/>
      </c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</row>
    <row r="183" spans="1:41" x14ac:dyDescent="0.2">
      <c r="A183" s="4"/>
      <c r="B183" s="39" t="str">
        <f t="shared" si="38"/>
        <v/>
      </c>
      <c r="C183" s="20"/>
      <c r="D183" s="40" t="str">
        <f t="shared" si="32"/>
        <v/>
      </c>
      <c r="E183" s="41" t="str">
        <f t="shared" ca="1" si="34"/>
        <v/>
      </c>
      <c r="F183" s="20" t="str">
        <f t="shared" si="33"/>
        <v/>
      </c>
      <c r="G183" s="40" t="str">
        <f t="shared" si="35"/>
        <v/>
      </c>
      <c r="H183" s="40" t="str">
        <f t="shared" si="36"/>
        <v/>
      </c>
      <c r="I183" s="40" t="str">
        <f t="shared" si="37"/>
        <v/>
      </c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</row>
    <row r="184" spans="1:41" x14ac:dyDescent="0.2">
      <c r="A184" s="4"/>
      <c r="B184" s="39" t="str">
        <f t="shared" si="38"/>
        <v/>
      </c>
      <c r="C184" s="20"/>
      <c r="D184" s="40" t="str">
        <f t="shared" si="32"/>
        <v/>
      </c>
      <c r="E184" s="41" t="str">
        <f t="shared" ca="1" si="34"/>
        <v/>
      </c>
      <c r="F184" s="20" t="str">
        <f t="shared" si="33"/>
        <v/>
      </c>
      <c r="G184" s="40" t="str">
        <f t="shared" si="35"/>
        <v/>
      </c>
      <c r="H184" s="40" t="str">
        <f t="shared" si="36"/>
        <v/>
      </c>
      <c r="I184" s="40" t="str">
        <f t="shared" si="37"/>
        <v/>
      </c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</row>
    <row r="185" spans="1:41" x14ac:dyDescent="0.2">
      <c r="A185" s="4"/>
      <c r="B185" s="39" t="str">
        <f t="shared" si="38"/>
        <v/>
      </c>
      <c r="C185" s="20"/>
      <c r="D185" s="40" t="str">
        <f t="shared" si="32"/>
        <v/>
      </c>
      <c r="E185" s="41" t="str">
        <f t="shared" ca="1" si="34"/>
        <v/>
      </c>
      <c r="F185" s="20" t="str">
        <f t="shared" si="33"/>
        <v/>
      </c>
      <c r="G185" s="40" t="str">
        <f t="shared" si="35"/>
        <v/>
      </c>
      <c r="H185" s="40" t="str">
        <f t="shared" si="36"/>
        <v/>
      </c>
      <c r="I185" s="40" t="str">
        <f t="shared" si="37"/>
        <v/>
      </c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</row>
    <row r="186" spans="1:41" x14ac:dyDescent="0.2">
      <c r="A186" s="4"/>
      <c r="B186" s="39" t="str">
        <f t="shared" si="38"/>
        <v/>
      </c>
      <c r="C186" s="20"/>
      <c r="D186" s="40" t="str">
        <f t="shared" si="32"/>
        <v/>
      </c>
      <c r="E186" s="41" t="str">
        <f t="shared" ca="1" si="34"/>
        <v/>
      </c>
      <c r="F186" s="20" t="str">
        <f t="shared" si="33"/>
        <v/>
      </c>
      <c r="G186" s="40" t="str">
        <f t="shared" si="35"/>
        <v/>
      </c>
      <c r="H186" s="40" t="str">
        <f t="shared" si="36"/>
        <v/>
      </c>
      <c r="I186" s="40" t="str">
        <f t="shared" si="37"/>
        <v/>
      </c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</row>
    <row r="187" spans="1:41" x14ac:dyDescent="0.2">
      <c r="A187" s="4"/>
      <c r="B187" s="39" t="str">
        <f t="shared" si="38"/>
        <v/>
      </c>
      <c r="C187" s="20"/>
      <c r="D187" s="40" t="str">
        <f t="shared" si="32"/>
        <v/>
      </c>
      <c r="E187" s="41" t="str">
        <f t="shared" ca="1" si="34"/>
        <v/>
      </c>
      <c r="F187" s="20" t="str">
        <f t="shared" si="33"/>
        <v/>
      </c>
      <c r="G187" s="40" t="str">
        <f t="shared" si="35"/>
        <v/>
      </c>
      <c r="H187" s="40" t="str">
        <f t="shared" si="36"/>
        <v/>
      </c>
      <c r="I187" s="40" t="str">
        <f t="shared" si="37"/>
        <v/>
      </c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</row>
    <row r="188" spans="1:41" x14ac:dyDescent="0.2">
      <c r="A188" s="4"/>
      <c r="B188" s="39" t="str">
        <f t="shared" si="38"/>
        <v/>
      </c>
      <c r="C188" s="20"/>
      <c r="D188" s="40" t="str">
        <f t="shared" si="32"/>
        <v/>
      </c>
      <c r="E188" s="41" t="str">
        <f t="shared" ca="1" si="34"/>
        <v/>
      </c>
      <c r="F188" s="20" t="str">
        <f t="shared" si="33"/>
        <v/>
      </c>
      <c r="G188" s="40" t="str">
        <f t="shared" si="35"/>
        <v/>
      </c>
      <c r="H188" s="40" t="str">
        <f t="shared" si="36"/>
        <v/>
      </c>
      <c r="I188" s="40" t="str">
        <f t="shared" si="37"/>
        <v/>
      </c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</row>
    <row r="189" spans="1:41" x14ac:dyDescent="0.2">
      <c r="A189" s="4"/>
      <c r="B189" s="39" t="str">
        <f t="shared" si="38"/>
        <v/>
      </c>
      <c r="C189" s="20"/>
      <c r="D189" s="40" t="str">
        <f t="shared" si="32"/>
        <v/>
      </c>
      <c r="E189" s="41" t="str">
        <f t="shared" ca="1" si="34"/>
        <v/>
      </c>
      <c r="F189" s="20" t="str">
        <f t="shared" si="33"/>
        <v/>
      </c>
      <c r="G189" s="40" t="str">
        <f t="shared" si="35"/>
        <v/>
      </c>
      <c r="H189" s="40" t="str">
        <f t="shared" si="36"/>
        <v/>
      </c>
      <c r="I189" s="40" t="str">
        <f t="shared" si="37"/>
        <v/>
      </c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</row>
    <row r="190" spans="1:41" x14ac:dyDescent="0.2">
      <c r="A190" s="4"/>
      <c r="B190" s="39" t="str">
        <f t="shared" si="38"/>
        <v/>
      </c>
      <c r="C190" s="20"/>
      <c r="D190" s="40" t="str">
        <f t="shared" si="32"/>
        <v/>
      </c>
      <c r="E190" s="41" t="str">
        <f t="shared" ca="1" si="34"/>
        <v/>
      </c>
      <c r="F190" s="20" t="str">
        <f t="shared" si="33"/>
        <v/>
      </c>
      <c r="G190" s="40" t="str">
        <f t="shared" si="35"/>
        <v/>
      </c>
      <c r="H190" s="40" t="str">
        <f t="shared" si="36"/>
        <v/>
      </c>
      <c r="I190" s="40" t="str">
        <f t="shared" si="37"/>
        <v/>
      </c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</row>
    <row r="191" spans="1:41" x14ac:dyDescent="0.2">
      <c r="A191" s="4"/>
      <c r="B191" s="39" t="str">
        <f t="shared" si="38"/>
        <v/>
      </c>
      <c r="C191" s="20"/>
      <c r="D191" s="40" t="str">
        <f t="shared" si="32"/>
        <v/>
      </c>
      <c r="E191" s="41" t="str">
        <f t="shared" ca="1" si="34"/>
        <v/>
      </c>
      <c r="F191" s="20" t="str">
        <f t="shared" si="33"/>
        <v/>
      </c>
      <c r="G191" s="40" t="str">
        <f t="shared" si="35"/>
        <v/>
      </c>
      <c r="H191" s="40" t="str">
        <f t="shared" si="36"/>
        <v/>
      </c>
      <c r="I191" s="40" t="str">
        <f t="shared" si="37"/>
        <v/>
      </c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</row>
    <row r="192" spans="1:41" x14ac:dyDescent="0.2">
      <c r="A192" s="4"/>
      <c r="B192" s="39" t="str">
        <f t="shared" si="38"/>
        <v/>
      </c>
      <c r="C192" s="20"/>
      <c r="D192" s="40" t="str">
        <f t="shared" si="32"/>
        <v/>
      </c>
      <c r="E192" s="41" t="str">
        <f t="shared" ca="1" si="34"/>
        <v/>
      </c>
      <c r="F192" s="20" t="str">
        <f t="shared" si="33"/>
        <v/>
      </c>
      <c r="G192" s="40" t="str">
        <f t="shared" si="35"/>
        <v/>
      </c>
      <c r="H192" s="40" t="str">
        <f t="shared" si="36"/>
        <v/>
      </c>
      <c r="I192" s="40" t="str">
        <f t="shared" si="37"/>
        <v/>
      </c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</row>
    <row r="193" spans="1:41" x14ac:dyDescent="0.2">
      <c r="A193" s="4"/>
      <c r="B193" s="39" t="str">
        <f t="shared" si="38"/>
        <v/>
      </c>
      <c r="C193" s="20"/>
      <c r="D193" s="40" t="str">
        <f t="shared" si="32"/>
        <v/>
      </c>
      <c r="E193" s="41" t="str">
        <f t="shared" ca="1" si="34"/>
        <v/>
      </c>
      <c r="F193" s="20" t="str">
        <f t="shared" si="33"/>
        <v/>
      </c>
      <c r="G193" s="40" t="str">
        <f t="shared" si="35"/>
        <v/>
      </c>
      <c r="H193" s="40" t="str">
        <f t="shared" si="36"/>
        <v/>
      </c>
      <c r="I193" s="40" t="str">
        <f t="shared" si="37"/>
        <v/>
      </c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</row>
    <row r="194" spans="1:41" x14ac:dyDescent="0.2">
      <c r="A194" s="4"/>
      <c r="B194" s="39" t="str">
        <f t="shared" si="38"/>
        <v/>
      </c>
      <c r="C194" s="20"/>
      <c r="D194" s="40" t="str">
        <f t="shared" si="32"/>
        <v/>
      </c>
      <c r="E194" s="41" t="str">
        <f t="shared" ca="1" si="34"/>
        <v/>
      </c>
      <c r="F194" s="20" t="str">
        <f t="shared" si="33"/>
        <v/>
      </c>
      <c r="G194" s="40" t="str">
        <f t="shared" si="35"/>
        <v/>
      </c>
      <c r="H194" s="40" t="str">
        <f t="shared" si="36"/>
        <v/>
      </c>
      <c r="I194" s="40" t="str">
        <f t="shared" si="37"/>
        <v/>
      </c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</row>
    <row r="195" spans="1:41" x14ac:dyDescent="0.2">
      <c r="A195" s="4"/>
      <c r="B195" s="39" t="str">
        <f t="shared" si="38"/>
        <v/>
      </c>
      <c r="C195" s="20"/>
      <c r="D195" s="40" t="str">
        <f t="shared" si="32"/>
        <v/>
      </c>
      <c r="E195" s="41" t="str">
        <f t="shared" ca="1" si="34"/>
        <v/>
      </c>
      <c r="F195" s="20" t="str">
        <f t="shared" si="33"/>
        <v/>
      </c>
      <c r="G195" s="40" t="str">
        <f t="shared" si="35"/>
        <v/>
      </c>
      <c r="H195" s="40" t="str">
        <f t="shared" si="36"/>
        <v/>
      </c>
      <c r="I195" s="40" t="str">
        <f t="shared" si="37"/>
        <v/>
      </c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</row>
    <row r="196" spans="1:41" x14ac:dyDescent="0.2">
      <c r="A196" s="4"/>
      <c r="B196" s="39" t="str">
        <f t="shared" si="38"/>
        <v/>
      </c>
      <c r="C196" s="20"/>
      <c r="D196" s="40" t="str">
        <f t="shared" si="32"/>
        <v/>
      </c>
      <c r="E196" s="41" t="str">
        <f t="shared" ca="1" si="34"/>
        <v/>
      </c>
      <c r="F196" s="20" t="str">
        <f t="shared" si="33"/>
        <v/>
      </c>
      <c r="G196" s="40" t="str">
        <f t="shared" si="35"/>
        <v/>
      </c>
      <c r="H196" s="40" t="str">
        <f t="shared" si="36"/>
        <v/>
      </c>
      <c r="I196" s="40" t="str">
        <f t="shared" si="37"/>
        <v/>
      </c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</row>
    <row r="197" spans="1:41" x14ac:dyDescent="0.2">
      <c r="A197" s="4"/>
      <c r="B197" s="39" t="str">
        <f t="shared" si="38"/>
        <v/>
      </c>
      <c r="C197" s="20"/>
      <c r="D197" s="40" t="str">
        <f t="shared" si="32"/>
        <v/>
      </c>
      <c r="E197" s="41" t="str">
        <f t="shared" ca="1" si="34"/>
        <v/>
      </c>
      <c r="F197" s="20" t="str">
        <f t="shared" si="33"/>
        <v/>
      </c>
      <c r="G197" s="40" t="str">
        <f t="shared" si="35"/>
        <v/>
      </c>
      <c r="H197" s="40" t="str">
        <f t="shared" si="36"/>
        <v/>
      </c>
      <c r="I197" s="40" t="str">
        <f t="shared" si="37"/>
        <v/>
      </c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</row>
    <row r="198" spans="1:41" x14ac:dyDescent="0.2">
      <c r="A198" s="4"/>
      <c r="B198" s="39" t="str">
        <f t="shared" si="38"/>
        <v/>
      </c>
      <c r="C198" s="20"/>
      <c r="D198" s="40" t="str">
        <f t="shared" si="32"/>
        <v/>
      </c>
      <c r="E198" s="41" t="str">
        <f t="shared" ca="1" si="34"/>
        <v/>
      </c>
      <c r="F198" s="20" t="str">
        <f t="shared" si="33"/>
        <v/>
      </c>
      <c r="G198" s="40" t="str">
        <f t="shared" si="35"/>
        <v/>
      </c>
      <c r="H198" s="40" t="str">
        <f t="shared" si="36"/>
        <v/>
      </c>
      <c r="I198" s="40" t="str">
        <f t="shared" si="37"/>
        <v/>
      </c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</row>
    <row r="199" spans="1:41" x14ac:dyDescent="0.2">
      <c r="A199" s="4"/>
      <c r="B199" s="39" t="str">
        <f t="shared" si="38"/>
        <v/>
      </c>
      <c r="C199" s="20"/>
      <c r="D199" s="40" t="str">
        <f t="shared" si="32"/>
        <v/>
      </c>
      <c r="E199" s="41" t="str">
        <f t="shared" ca="1" si="34"/>
        <v/>
      </c>
      <c r="F199" s="20" t="str">
        <f t="shared" si="33"/>
        <v/>
      </c>
      <c r="G199" s="40" t="str">
        <f t="shared" si="35"/>
        <v/>
      </c>
      <c r="H199" s="40" t="str">
        <f t="shared" si="36"/>
        <v/>
      </c>
      <c r="I199" s="40" t="str">
        <f t="shared" si="37"/>
        <v/>
      </c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</row>
    <row r="200" spans="1:41" x14ac:dyDescent="0.2">
      <c r="A200" s="4"/>
      <c r="B200" s="39" t="str">
        <f t="shared" si="38"/>
        <v/>
      </c>
      <c r="C200" s="20"/>
      <c r="D200" s="40" t="str">
        <f t="shared" si="32"/>
        <v/>
      </c>
      <c r="E200" s="41" t="str">
        <f t="shared" ca="1" si="34"/>
        <v/>
      </c>
      <c r="F200" s="20" t="str">
        <f t="shared" si="33"/>
        <v/>
      </c>
      <c r="G200" s="40" t="str">
        <f t="shared" si="35"/>
        <v/>
      </c>
      <c r="H200" s="40" t="str">
        <f t="shared" si="36"/>
        <v/>
      </c>
      <c r="I200" s="40" t="str">
        <f t="shared" si="37"/>
        <v/>
      </c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</row>
    <row r="201" spans="1:41" x14ac:dyDescent="0.2">
      <c r="A201" s="4"/>
      <c r="B201" s="39" t="str">
        <f t="shared" si="38"/>
        <v/>
      </c>
      <c r="C201" s="20"/>
      <c r="D201" s="40" t="str">
        <f t="shared" si="32"/>
        <v/>
      </c>
      <c r="E201" s="41" t="str">
        <f t="shared" ca="1" si="34"/>
        <v/>
      </c>
      <c r="F201" s="20" t="str">
        <f t="shared" si="33"/>
        <v/>
      </c>
      <c r="G201" s="40" t="str">
        <f t="shared" si="35"/>
        <v/>
      </c>
      <c r="H201" s="40" t="str">
        <f t="shared" si="36"/>
        <v/>
      </c>
      <c r="I201" s="40" t="str">
        <f t="shared" si="37"/>
        <v/>
      </c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</row>
    <row r="202" spans="1:41" x14ac:dyDescent="0.2">
      <c r="A202" s="4"/>
      <c r="B202" s="39" t="str">
        <f t="shared" si="38"/>
        <v/>
      </c>
      <c r="C202" s="20"/>
      <c r="D202" s="40" t="str">
        <f t="shared" si="32"/>
        <v/>
      </c>
      <c r="E202" s="41" t="str">
        <f t="shared" ca="1" si="34"/>
        <v/>
      </c>
      <c r="F202" s="20" t="str">
        <f t="shared" si="33"/>
        <v/>
      </c>
      <c r="G202" s="40" t="str">
        <f t="shared" si="35"/>
        <v/>
      </c>
      <c r="H202" s="40" t="str">
        <f t="shared" si="36"/>
        <v/>
      </c>
      <c r="I202" s="40" t="str">
        <f t="shared" si="37"/>
        <v/>
      </c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</row>
    <row r="203" spans="1:41" x14ac:dyDescent="0.2">
      <c r="A203" s="4"/>
      <c r="B203" s="39" t="str">
        <f t="shared" si="38"/>
        <v/>
      </c>
      <c r="C203" s="20"/>
      <c r="D203" s="40" t="str">
        <f t="shared" si="32"/>
        <v/>
      </c>
      <c r="E203" s="41" t="str">
        <f t="shared" ca="1" si="34"/>
        <v/>
      </c>
      <c r="F203" s="20" t="str">
        <f t="shared" si="33"/>
        <v/>
      </c>
      <c r="G203" s="40" t="str">
        <f t="shared" si="35"/>
        <v/>
      </c>
      <c r="H203" s="40" t="str">
        <f t="shared" si="36"/>
        <v/>
      </c>
      <c r="I203" s="40" t="str">
        <f t="shared" si="37"/>
        <v/>
      </c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</row>
    <row r="204" spans="1:41" x14ac:dyDescent="0.2"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</row>
    <row r="205" spans="1:41" x14ac:dyDescent="0.2"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</row>
    <row r="206" spans="1:41" x14ac:dyDescent="0.2"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</row>
    <row r="207" spans="1:41" x14ac:dyDescent="0.2"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</row>
    <row r="208" spans="1:41" x14ac:dyDescent="0.2"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</row>
    <row r="209" spans="10:41" x14ac:dyDescent="0.2"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</row>
    <row r="210" spans="10:41" x14ac:dyDescent="0.2"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</row>
    <row r="211" spans="10:41" x14ac:dyDescent="0.2"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</row>
    <row r="212" spans="10:41" x14ac:dyDescent="0.2"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</row>
    <row r="213" spans="10:41" x14ac:dyDescent="0.2"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</row>
    <row r="214" spans="10:41" x14ac:dyDescent="0.2"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</row>
    <row r="215" spans="10:41" x14ac:dyDescent="0.2"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</row>
    <row r="216" spans="10:41" x14ac:dyDescent="0.2"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</row>
    <row r="217" spans="10:41" x14ac:dyDescent="0.2"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</row>
  </sheetData>
  <phoneticPr fontId="0" type="noConversion"/>
  <pageMargins left="0.5" right="0.5" top="0.5" bottom="0.5" header="0.5" footer="0.5"/>
  <pageSetup scale="69" orientation="landscape" horizontalDpi="360" verticalDpi="36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3"/>
  <sheetViews>
    <sheetView showGridLines="0" workbookViewId="0">
      <selection activeCell="D27" sqref="D27"/>
    </sheetView>
  </sheetViews>
  <sheetFormatPr defaultRowHeight="12.75" x14ac:dyDescent="0.2"/>
  <cols>
    <col min="1" max="1" width="1.42578125" customWidth="1"/>
    <col min="2" max="2" width="5.5703125" customWidth="1"/>
  </cols>
  <sheetData>
    <row r="13" spans="2:2" ht="35.25" x14ac:dyDescent="0.5">
      <c r="B13" s="54" t="s">
        <v>30</v>
      </c>
    </row>
  </sheetData>
  <sheetProtection password="CBAB" sheet="1" objects="1" scenarios="1"/>
  <phoneticPr fontId="9" type="noConversion"/>
  <pageMargins left="0.75" right="0.75" top="1" bottom="1" header="0.5" footer="0.5"/>
  <pageSetup orientation="portrait" horizontalDpi="4294967293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V65536"/>
  <sheetViews>
    <sheetView workbookViewId="0"/>
  </sheetViews>
  <sheetFormatPr defaultRowHeight="12.75" x14ac:dyDescent="0.2"/>
  <sheetData>
    <row r="1" spans="1:1" x14ac:dyDescent="0.2">
      <c r="A1" s="50" t="s">
        <v>23</v>
      </c>
    </row>
    <row r="65536" spans="256:256" x14ac:dyDescent="0.2">
      <c r="IV65536" s="50" t="s">
        <v>23</v>
      </c>
    </row>
  </sheetData>
  <sheetProtection sheet="1" objects="1" scenarios="1"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XmR Template - Median Basis</vt:lpstr>
      <vt:lpstr>XmR Template - Mean Basis</vt:lpstr>
      <vt:lpstr>Extra</vt:lpstr>
    </vt:vector>
  </TitlesOfParts>
  <Company>MoreSteam.com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X and Moving Range</dc:title>
  <dc:creator>MoreSteam.com</dc:creator>
  <dc:description>Version 2.5, August 4, 2009
® Copyright 2000-2009 MoreSteam.com, LLC
All Rights Reserved</dc:description>
  <cp:lastModifiedBy>Dave</cp:lastModifiedBy>
  <cp:lastPrinted>2002-04-17T18:56:45Z</cp:lastPrinted>
  <dcterms:created xsi:type="dcterms:W3CDTF">2002-04-11T02:07:12Z</dcterms:created>
  <dcterms:modified xsi:type="dcterms:W3CDTF">2012-11-26T21:44:59Z</dcterms:modified>
</cp:coreProperties>
</file>