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3680" windowHeight="7980" activeTab="0"/>
  </bookViews>
  <sheets>
    <sheet name="Description" sheetId="1" r:id="rId1"/>
    <sheet name="Training Cost Comparison" sheetId="2" r:id="rId2"/>
    <sheet name="Graph" sheetId="3" r:id="rId3"/>
  </sheets>
  <definedNames/>
  <calcPr fullCalcOnLoad="1"/>
</workbook>
</file>

<file path=xl/sharedStrings.xml><?xml version="1.0" encoding="utf-8"?>
<sst xmlns="http://schemas.openxmlformats.org/spreadsheetml/2006/main" count="75" uniqueCount="63">
  <si>
    <t>Black Belt</t>
  </si>
  <si>
    <t>Green Belt</t>
  </si>
  <si>
    <t>Classroom Training</t>
  </si>
  <si>
    <t xml:space="preserve">   Class Size</t>
  </si>
  <si>
    <t xml:space="preserve">   Instructor Cost/Day - Internal</t>
  </si>
  <si>
    <t xml:space="preserve">   </t>
  </si>
  <si>
    <t xml:space="preserve">Outside Consultant Instructor: </t>
  </si>
  <si>
    <t xml:space="preserve">Internal Instructor: </t>
  </si>
  <si>
    <t xml:space="preserve">   Total Cost Per Person</t>
  </si>
  <si>
    <t xml:space="preserve">   Classroom Time - Days</t>
  </si>
  <si>
    <t xml:space="preserve">   Total Classroom Cost Per Person</t>
  </si>
  <si>
    <t>Total Cost</t>
  </si>
  <si>
    <t>Classroom - Outside Instructor</t>
  </si>
  <si>
    <t>Classroom - Inside Instructor</t>
  </si>
  <si>
    <t>Blended - Inside Instructor</t>
  </si>
  <si>
    <t>Blended Training - Online + Inside Instructor</t>
  </si>
  <si>
    <t>Cost Per Person</t>
  </si>
  <si>
    <t xml:space="preserve"> </t>
  </si>
  <si>
    <t>Online Training Alone</t>
  </si>
  <si>
    <t>Lean Six Sigma Training Cost Comparison</t>
  </si>
  <si>
    <t xml:space="preserve">   Internal Instructor Annual Total Cost</t>
  </si>
  <si>
    <t xml:space="preserve">   Facilities Cost Per Day</t>
  </si>
  <si>
    <t xml:space="preserve">   Planning &amp; Scheduling Cost Per Event</t>
  </si>
  <si>
    <t xml:space="preserve">   Travel Per Event</t>
  </si>
  <si>
    <t xml:space="preserve">   % Traveling To Attend</t>
  </si>
  <si>
    <t xml:space="preserve">   Lodging &amp; Meals Per Day</t>
  </si>
  <si>
    <t xml:space="preserve">   Number of Days Per Wave</t>
  </si>
  <si>
    <t xml:space="preserve">   Number of Waves Annually</t>
  </si>
  <si>
    <t xml:space="preserve">   Instructor Cost/Day - Consultant Fee</t>
  </si>
  <si>
    <t xml:space="preserve">   Intructor Cost/Week - Consultant Travel</t>
  </si>
  <si>
    <t xml:space="preserve">   Number of Weekly Events Per Wave</t>
  </si>
  <si>
    <t xml:space="preserve">   Total Annual Instruction Cost</t>
  </si>
  <si>
    <t xml:space="preserve">   Total Annual Support &amp; Logistics Cost</t>
  </si>
  <si>
    <t xml:space="preserve">   Facilities Cost Per Wave</t>
  </si>
  <si>
    <t xml:space="preserve">   Travel &amp; Lodging Per Wave</t>
  </si>
  <si>
    <t xml:space="preserve">   Planning &amp; Scheduling Per Wave</t>
  </si>
  <si>
    <t xml:space="preserve">   Total Cost Per Wave</t>
  </si>
  <si>
    <t>Total Company</t>
  </si>
  <si>
    <t>Black Belt Only</t>
  </si>
  <si>
    <t>Green Belt Only</t>
  </si>
  <si>
    <t>Black Belts</t>
  </si>
  <si>
    <t>Green Belts</t>
  </si>
  <si>
    <t xml:space="preserve">   Instructor Cost Per Person</t>
  </si>
  <si>
    <t xml:space="preserve">   Online Course Cost Per Person</t>
  </si>
  <si>
    <t xml:space="preserve">   Instructor Cost Per Wave</t>
  </si>
  <si>
    <t xml:space="preserve">   Materials Cost Per Wave (Binders)</t>
  </si>
  <si>
    <t xml:space="preserve">   Materials Cost Per Person (Binders)</t>
  </si>
  <si>
    <t xml:space="preserve">   Classroom Events</t>
  </si>
  <si>
    <t xml:space="preserve">   Travel &amp; Logistics Per Wave</t>
  </si>
  <si>
    <t xml:space="preserve">   Total Classroom Cost Per Wave</t>
  </si>
  <si>
    <t xml:space="preserve">   Total Non-Instructor Cost Per Wave</t>
  </si>
  <si>
    <t xml:space="preserve">   Total Non-Instructor Cost Per Person</t>
  </si>
  <si>
    <t xml:space="preserve">   Total Support &amp; Logistics Per Person</t>
  </si>
  <si>
    <t xml:space="preserve">   Number of Belts Trained Annually</t>
  </si>
  <si>
    <t xml:space="preserve">   Grand Total Annual Cost</t>
  </si>
  <si>
    <t xml:space="preserve">   Grand Total Annual Company-wide Cost</t>
  </si>
  <si>
    <t>Annual BB</t>
  </si>
  <si>
    <t>Annual GB</t>
  </si>
  <si>
    <t>Grand Total</t>
  </si>
  <si>
    <t>Annual Volume Assumption</t>
  </si>
  <si>
    <t xml:space="preserve">         - Per Wave</t>
  </si>
  <si>
    <t>NOTE: Gold Shaded Areas Are Key Inputs</t>
  </si>
  <si>
    <t xml:space="preserve">   Simulation Cost Per Person (e.g. SigmaBrew)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</si>
</sst>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52">
    <font>
      <sz val="10"/>
      <name val="Arial"/>
      <family val="0"/>
    </font>
    <font>
      <sz val="11"/>
      <color indexed="8"/>
      <name val="Calibri"/>
      <family val="2"/>
    </font>
    <font>
      <b/>
      <sz val="12"/>
      <color indexed="62"/>
      <name val="Arial"/>
      <family val="2"/>
    </font>
    <font>
      <sz val="8"/>
      <name val="Arial"/>
      <family val="2"/>
    </font>
    <font>
      <b/>
      <sz val="10"/>
      <color indexed="62"/>
      <name val="Arial"/>
      <family val="2"/>
    </font>
    <font>
      <b/>
      <sz val="10"/>
      <color indexed="9"/>
      <name val="Arial"/>
      <family val="2"/>
    </font>
    <font>
      <sz val="10"/>
      <color indexed="9"/>
      <name val="Arial"/>
      <family val="2"/>
    </font>
    <font>
      <sz val="10"/>
      <color indexed="8"/>
      <name val="Arial"/>
      <family val="2"/>
    </font>
    <font>
      <b/>
      <sz val="10"/>
      <color indexed="1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Cambria"/>
      <family val="0"/>
    </font>
    <font>
      <b/>
      <sz val="12"/>
      <color indexed="62"/>
      <name val="Cambria"/>
      <family val="0"/>
    </font>
    <font>
      <vertAlign val="superscript"/>
      <sz val="11"/>
      <color indexed="8"/>
      <name val="Calibri"/>
      <family val="0"/>
    </font>
    <font>
      <u val="single"/>
      <sz val="11"/>
      <color indexed="62"/>
      <name val="Calibri"/>
      <family val="0"/>
    </font>
    <font>
      <sz val="12"/>
      <color indexed="8"/>
      <name val="Arial"/>
      <family val="0"/>
    </font>
    <font>
      <sz val="9.75"/>
      <color indexed="8"/>
      <name val="Arial"/>
      <family val="0"/>
    </font>
    <font>
      <b/>
      <sz val="12"/>
      <color indexed="8"/>
      <name val="Arial"/>
      <family val="0"/>
    </font>
    <font>
      <b/>
      <sz val="16.75"/>
      <color indexed="8"/>
      <name val="Arial"/>
      <family val="0"/>
    </font>
    <font>
      <sz val="9.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
      <patternFill patternType="solid">
        <fgColor indexed="17"/>
        <bgColor indexed="64"/>
      </patternFill>
    </fill>
    <fill>
      <patternFill patternType="solid">
        <fgColor rgb="FFFFD70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double"/>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164" fontId="0" fillId="0" borderId="0" xfId="44" applyNumberFormat="1" applyFont="1" applyAlignment="1">
      <alignment/>
    </xf>
    <xf numFmtId="164" fontId="0" fillId="0" borderId="0" xfId="0" applyNumberFormat="1" applyAlignment="1">
      <alignment/>
    </xf>
    <xf numFmtId="0" fontId="4" fillId="0" borderId="0" xfId="0" applyFont="1" applyAlignment="1">
      <alignment/>
    </xf>
    <xf numFmtId="0" fontId="5" fillId="33" borderId="0" xfId="0" applyFont="1" applyFill="1" applyAlignment="1">
      <alignment/>
    </xf>
    <xf numFmtId="0" fontId="6" fillId="33" borderId="0" xfId="0" applyFont="1" applyFill="1" applyAlignment="1">
      <alignment/>
    </xf>
    <xf numFmtId="0" fontId="6" fillId="33" borderId="0" xfId="0" applyFont="1" applyFill="1" applyAlignment="1">
      <alignment/>
    </xf>
    <xf numFmtId="0" fontId="0" fillId="0" borderId="10" xfId="0" applyBorder="1" applyAlignment="1">
      <alignment/>
    </xf>
    <xf numFmtId="164" fontId="0" fillId="0" borderId="11" xfId="44" applyNumberFormat="1" applyFont="1" applyBorder="1" applyAlignment="1">
      <alignment/>
    </xf>
    <xf numFmtId="0" fontId="0" fillId="34" borderId="11" xfId="0" applyFill="1" applyBorder="1" applyAlignment="1">
      <alignment/>
    </xf>
    <xf numFmtId="0" fontId="6" fillId="35" borderId="11" xfId="0" applyFont="1" applyFill="1" applyBorder="1" applyAlignment="1">
      <alignment/>
    </xf>
    <xf numFmtId="0" fontId="6" fillId="36" borderId="11" xfId="0" applyFont="1" applyFill="1" applyBorder="1" applyAlignment="1">
      <alignment/>
    </xf>
    <xf numFmtId="165" fontId="0" fillId="0" borderId="0" xfId="42" applyNumberFormat="1" applyFont="1" applyAlignment="1">
      <alignment/>
    </xf>
    <xf numFmtId="9" fontId="0" fillId="0" borderId="0" xfId="58" applyFont="1" applyAlignment="1">
      <alignment horizontal="center"/>
    </xf>
    <xf numFmtId="0" fontId="0" fillId="0" borderId="0" xfId="0" applyFill="1" applyAlignment="1">
      <alignment/>
    </xf>
    <xf numFmtId="9" fontId="0" fillId="0" borderId="0" xfId="0" applyNumberFormat="1" applyFill="1" applyAlignment="1">
      <alignment horizontal="center"/>
    </xf>
    <xf numFmtId="165" fontId="0" fillId="0" borderId="0" xfId="42" applyNumberFormat="1" applyFont="1" applyFill="1" applyAlignment="1">
      <alignment/>
    </xf>
    <xf numFmtId="164" fontId="0" fillId="0" borderId="0" xfId="44" applyNumberFormat="1" applyFont="1" applyFill="1" applyAlignment="1">
      <alignment/>
    </xf>
    <xf numFmtId="0" fontId="7" fillId="0" borderId="0" xfId="0" applyFont="1" applyAlignment="1">
      <alignment/>
    </xf>
    <xf numFmtId="164" fontId="0" fillId="0" borderId="0" xfId="0" applyNumberFormat="1" applyFill="1" applyBorder="1" applyAlignment="1">
      <alignment/>
    </xf>
    <xf numFmtId="164" fontId="6" fillId="36" borderId="0" xfId="0" applyNumberFormat="1" applyFont="1" applyFill="1" applyAlignment="1">
      <alignment/>
    </xf>
    <xf numFmtId="164" fontId="7" fillId="0" borderId="0" xfId="0" applyNumberFormat="1" applyFont="1" applyFill="1" applyAlignment="1">
      <alignment/>
    </xf>
    <xf numFmtId="0" fontId="7" fillId="0" borderId="0" xfId="0" applyFont="1" applyFill="1" applyAlignment="1">
      <alignment/>
    </xf>
    <xf numFmtId="164" fontId="0" fillId="0" borderId="12" xfId="0" applyNumberFormat="1" applyBorder="1" applyAlignment="1">
      <alignment/>
    </xf>
    <xf numFmtId="164" fontId="0" fillId="0" borderId="0" xfId="0" applyNumberFormat="1" applyBorder="1" applyAlignment="1">
      <alignment/>
    </xf>
    <xf numFmtId="165" fontId="0" fillId="0" borderId="0" xfId="0" applyNumberFormat="1" applyFill="1" applyAlignment="1">
      <alignment/>
    </xf>
    <xf numFmtId="0" fontId="6" fillId="35" borderId="0" xfId="0" applyFont="1" applyFill="1" applyAlignment="1">
      <alignment horizontal="center"/>
    </xf>
    <xf numFmtId="0" fontId="0" fillId="0" borderId="0" xfId="0" applyAlignment="1">
      <alignment horizontal="center"/>
    </xf>
    <xf numFmtId="0" fontId="6" fillId="36" borderId="0" xfId="0" applyFont="1" applyFill="1" applyAlignment="1">
      <alignment horizontal="center"/>
    </xf>
    <xf numFmtId="164" fontId="0" fillId="0" borderId="11" xfId="0" applyNumberFormat="1" applyBorder="1" applyAlignment="1">
      <alignment/>
    </xf>
    <xf numFmtId="164" fontId="0" fillId="0" borderId="0" xfId="44" applyNumberFormat="1" applyFont="1" applyFill="1" applyBorder="1" applyAlignment="1">
      <alignment/>
    </xf>
    <xf numFmtId="164" fontId="5" fillId="35" borderId="0" xfId="0" applyNumberFormat="1" applyFont="1" applyFill="1" applyAlignment="1">
      <alignment/>
    </xf>
    <xf numFmtId="164" fontId="5" fillId="36" borderId="0" xfId="0" applyNumberFormat="1" applyFont="1" applyFill="1" applyAlignment="1">
      <alignment/>
    </xf>
    <xf numFmtId="0" fontId="9" fillId="0" borderId="0" xfId="0" applyFont="1" applyAlignment="1">
      <alignment/>
    </xf>
    <xf numFmtId="10" fontId="0" fillId="0" borderId="0" xfId="0" applyNumberFormat="1" applyAlignment="1">
      <alignment/>
    </xf>
    <xf numFmtId="0" fontId="0" fillId="0" borderId="0" xfId="0" applyFill="1" applyAlignment="1">
      <alignment horizontal="center"/>
    </xf>
    <xf numFmtId="0" fontId="6" fillId="0" borderId="0" xfId="0" applyFont="1" applyFill="1" applyAlignment="1">
      <alignment/>
    </xf>
    <xf numFmtId="44" fontId="0" fillId="0" borderId="0" xfId="44" applyFont="1" applyFill="1" applyAlignment="1">
      <alignment/>
    </xf>
    <xf numFmtId="0" fontId="8" fillId="37" borderId="0" xfId="0" applyFont="1" applyFill="1" applyAlignment="1">
      <alignment/>
    </xf>
    <xf numFmtId="0" fontId="0" fillId="37" borderId="0" xfId="0" applyFill="1" applyAlignment="1">
      <alignment/>
    </xf>
    <xf numFmtId="164" fontId="0" fillId="37" borderId="0" xfId="44" applyNumberFormat="1" applyFont="1" applyFill="1" applyAlignment="1">
      <alignment/>
    </xf>
    <xf numFmtId="9" fontId="0" fillId="37" borderId="0" xfId="58" applyFont="1" applyFill="1" applyAlignment="1">
      <alignment/>
    </xf>
    <xf numFmtId="0" fontId="0" fillId="0" borderId="0" xfId="0" applyFont="1" applyAlignment="1">
      <alignment/>
    </xf>
    <xf numFmtId="0" fontId="0" fillId="0" borderId="0" xfId="0" applyFill="1" applyBorder="1" applyAlignment="1">
      <alignment/>
    </xf>
    <xf numFmtId="0" fontId="7" fillId="0" borderId="0" xfId="0" applyFont="1" applyFill="1" applyBorder="1" applyAlignment="1">
      <alignment/>
    </xf>
    <xf numFmtId="165" fontId="0" fillId="0" borderId="0" xfId="42" applyNumberFormat="1" applyFont="1" applyFill="1" applyBorder="1" applyAlignment="1">
      <alignment/>
    </xf>
    <xf numFmtId="0" fontId="0" fillId="0" borderId="13" xfId="0" applyBorder="1" applyAlignment="1">
      <alignment horizontal="right"/>
    </xf>
    <xf numFmtId="0" fontId="0" fillId="0" borderId="0" xfId="55">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Six Sigma Training Per-Person Cost Comparison</a:t>
            </a:r>
          </a:p>
        </c:rich>
      </c:tx>
      <c:layout>
        <c:manualLayout>
          <c:xMode val="factor"/>
          <c:yMode val="factor"/>
          <c:x val="0.014"/>
          <c:y val="0"/>
        </c:manualLayout>
      </c:layout>
      <c:spPr>
        <a:noFill/>
        <a:ln w="3175">
          <a:noFill/>
        </a:ln>
      </c:spPr>
    </c:title>
    <c:plotArea>
      <c:layout>
        <c:manualLayout>
          <c:xMode val="edge"/>
          <c:yMode val="edge"/>
          <c:x val="0.01025"/>
          <c:y val="0.1795"/>
          <c:w val="0.9535"/>
          <c:h val="0.62625"/>
        </c:manualLayout>
      </c:layout>
      <c:barChart>
        <c:barDir val="bar"/>
        <c:grouping val="clustered"/>
        <c:varyColors val="0"/>
        <c:ser>
          <c:idx val="0"/>
          <c:order val="0"/>
          <c:tx>
            <c:strRef>
              <c:f>Graph!$C$3</c:f>
              <c:strCache>
                <c:ptCount val="1"/>
                <c:pt idx="0">
                  <c:v>Black Belt</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Graph!$B$4:$B$7</c:f>
              <c:strCache/>
            </c:strRef>
          </c:cat>
          <c:val>
            <c:numRef>
              <c:f>Graph!$C$4:$C$7</c:f>
              <c:numCache/>
            </c:numRef>
          </c:val>
        </c:ser>
        <c:ser>
          <c:idx val="1"/>
          <c:order val="1"/>
          <c:tx>
            <c:strRef>
              <c:f>Graph!$D$3</c:f>
              <c:strCache>
                <c:ptCount val="1"/>
                <c:pt idx="0">
                  <c:v>Green Belt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Graph!$B$4:$B$7</c:f>
              <c:strCache/>
            </c:strRef>
          </c:cat>
          <c:val>
            <c:numRef>
              <c:f>Graph!$D$4:$D$7</c:f>
              <c:numCache/>
            </c:numRef>
          </c:val>
        </c:ser>
        <c:axId val="28955234"/>
        <c:axId val="59270515"/>
      </c:barChart>
      <c:catAx>
        <c:axId val="2895523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Method</a:t>
                </a:r>
              </a:p>
            </c:rich>
          </c:tx>
          <c:layout>
            <c:manualLayout>
              <c:xMode val="factor"/>
              <c:yMode val="factor"/>
              <c:x val="-0.039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270515"/>
        <c:crosses val="autoZero"/>
        <c:auto val="1"/>
        <c:lblOffset val="100"/>
        <c:tickLblSkip val="1"/>
        <c:noMultiLvlLbl val="0"/>
      </c:catAx>
      <c:valAx>
        <c:axId val="5927051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Cost Per Person</a:t>
                </a:r>
              </a:p>
            </c:rich>
          </c:tx>
          <c:layout>
            <c:manualLayout>
              <c:xMode val="factor"/>
              <c:yMode val="factor"/>
              <c:x val="0.111"/>
              <c:y val="0.00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55234"/>
        <c:crossesAt val="1"/>
        <c:crossBetween val="between"/>
        <c:dispUnits/>
      </c:valAx>
      <c:spPr>
        <a:solidFill>
          <a:srgbClr val="FFFFFF"/>
        </a:solidFill>
        <a:ln w="12700">
          <a:solidFill>
            <a:srgbClr val="808080"/>
          </a:solidFill>
        </a:ln>
      </c:spPr>
    </c:plotArea>
    <c:legend>
      <c:legendPos val="b"/>
      <c:layout>
        <c:manualLayout>
          <c:xMode val="edge"/>
          <c:yMode val="edge"/>
          <c:x val="0.402"/>
          <c:y val="0.913"/>
          <c:w val="0.41325"/>
          <c:h val="0.078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28575</xdr:rowOff>
    </xdr:from>
    <xdr:to>
      <xdr:col>9</xdr:col>
      <xdr:colOff>323850</xdr:colOff>
      <xdr:row>40</xdr:row>
      <xdr:rowOff>57150</xdr:rowOff>
    </xdr:to>
    <xdr:sp>
      <xdr:nvSpPr>
        <xdr:cNvPr id="1" name="TextBox 1"/>
        <xdr:cNvSpPr txBox="1">
          <a:spLocks noChangeArrowheads="1"/>
        </xdr:cNvSpPr>
      </xdr:nvSpPr>
      <xdr:spPr>
        <a:xfrm>
          <a:off x="285750" y="190500"/>
          <a:ext cx="5524500" cy="6343650"/>
        </a:xfrm>
        <a:prstGeom prst="rect">
          <a:avLst/>
        </a:prstGeom>
        <a:solidFill>
          <a:srgbClr val="FFFFFF"/>
        </a:solidFill>
        <a:ln w="9525" cmpd="sng">
          <a:noFill/>
        </a:ln>
      </xdr:spPr>
      <xdr:txBody>
        <a:bodyPr vertOverflow="clip" wrap="square"/>
        <a:p>
          <a:pPr algn="l">
            <a:defRPr/>
          </a:pPr>
          <a:r>
            <a:rPr lang="en-US" cap="none" sz="1600" b="1" i="0" u="none" baseline="0">
              <a:solidFill>
                <a:srgbClr val="333399"/>
              </a:solidFill>
              <a:latin typeface="Cambria"/>
              <a:ea typeface="Cambria"/>
              <a:cs typeface="Cambria"/>
            </a:rPr>
            <a:t>The Economics of the Business Case for a Blended Lean Six Sigma Deployment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the top of the Advantages of Blended Learning list is </a:t>
          </a:r>
          <a:r>
            <a:rPr lang="en-US" cap="none" sz="1100" b="1" i="0" u="none" baseline="0">
              <a:solidFill>
                <a:srgbClr val="000000"/>
              </a:solidFill>
              <a:latin typeface="Calibri"/>
              <a:ea typeface="Calibri"/>
              <a:cs typeface="Calibri"/>
            </a:rPr>
            <a:t>Cost Savings</a:t>
          </a:r>
          <a:r>
            <a:rPr lang="en-US" cap="none" sz="1100" b="0" i="0" u="none" baseline="0">
              <a:solidFill>
                <a:srgbClr val="000000"/>
              </a:solidFill>
              <a:latin typeface="Calibri"/>
              <a:ea typeface="Calibri"/>
              <a:cs typeface="Calibri"/>
            </a:rPr>
            <a:t>.  Travel costs can be slashed, if not eliminated, by sending training to the student, rather than requiring the student to come to the training.  Additional cost avoidances include those attributed to facility and equipment costs, hard-copy materials and instructor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Depending on how many waves of students you are planning to train, and where they are, resources saved by using a Blended Learning approach could be re-allocated to train more people – further boosting the contributions to the bottom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Before using the Blended Learning Calculator, try to gather as much data as possible from past waves.  Knowing what things </a:t>
          </a:r>
          <a:r>
            <a:rPr lang="en-US" cap="none" sz="1100" b="1" i="0" u="none" baseline="0">
              <a:solidFill>
                <a:srgbClr val="000000"/>
              </a:solidFill>
              <a:latin typeface="Calibri"/>
              <a:ea typeface="Calibri"/>
              <a:cs typeface="Calibri"/>
            </a:rPr>
            <a:t>actually</a:t>
          </a:r>
          <a:r>
            <a:rPr lang="en-US" cap="none" sz="1100" b="0" i="0" u="none" baseline="0">
              <a:solidFill>
                <a:srgbClr val="000000"/>
              </a:solidFill>
              <a:latin typeface="Calibri"/>
              <a:ea typeface="Calibri"/>
              <a:cs typeface="Calibri"/>
            </a:rPr>
            <a:t> cost will render a much more accurate comparison than assumptive estimates.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Also take advantage of this calculator’s ability to help you forecast costs for future waves.  Since e-Learning is easily scaled up or down without great variability to cost, you can predict your training costs before your budget-planning process begins.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333399"/>
              </a:solidFill>
              <a:latin typeface="Cambria"/>
              <a:ea typeface="Cambria"/>
              <a:cs typeface="Cambria"/>
            </a:rPr>
            <a:t>About MoreSteam.com LLC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MoreSteam.com is the leading global provider of online Lean Six Sigma training and blended learning technology, serving over 1,200 corporate clients and over 20% of the Fortune 500 with a full suite of Lean Six Sigma e-Learning courses, Engine Room® data analysis software, TRACtion® online project tracking software, Crucible</a:t>
          </a:r>
          <a:r>
            <a:rPr lang="en-US" cap="none" sz="1100" b="0" i="0" u="none" baseline="30000">
              <a:solidFill>
                <a:srgbClr val="000000"/>
              </a:solidFill>
              <a:latin typeface="Calibri"/>
              <a:ea typeface="Calibri"/>
              <a:cs typeface="Calibri"/>
            </a:rPr>
            <a:t>TM</a:t>
          </a:r>
          <a:r>
            <a:rPr lang="en-US" cap="none" sz="1100" b="0" i="0" u="none" baseline="0">
              <a:solidFill>
                <a:srgbClr val="000000"/>
              </a:solidFill>
              <a:latin typeface="Calibri"/>
              <a:ea typeface="Calibri"/>
              <a:cs typeface="Calibri"/>
            </a:rPr>
            <a:t> online testing, and SigmaSim® online DMAIC simulations and games. MoreSteam.com was launched in the year 2000 in response to the high cost of traditional Six Sigma training and tools. MoreSteam’s mission is to enable people to advance the performance of their organizations by delivering powerful tools for process improvement to the widest possible audience at the lowest price available. More information about online training from MoreSteam.com is available at: </a:t>
          </a:r>
          <a:r>
            <a:rPr lang="en-US" cap="none" sz="1100" b="0" i="0" u="sng" baseline="0">
              <a:solidFill>
                <a:srgbClr val="333399"/>
              </a:solidFill>
              <a:latin typeface="Calibri"/>
              <a:ea typeface="Calibri"/>
              <a:cs typeface="Calibri"/>
            </a:rPr>
            <a:t>www.moresteam.com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Copyright 2012 MoreSteam.com LLC</a:t>
          </a:r>
        </a:p>
      </xdr:txBody>
    </xdr:sp>
    <xdr:clientData/>
  </xdr:twoCellAnchor>
  <xdr:twoCellAnchor editAs="oneCell">
    <xdr:from>
      <xdr:col>7</xdr:col>
      <xdr:colOff>209550</xdr:colOff>
      <xdr:row>22</xdr:row>
      <xdr:rowOff>133350</xdr:rowOff>
    </xdr:from>
    <xdr:to>
      <xdr:col>8</xdr:col>
      <xdr:colOff>600075</xdr:colOff>
      <xdr:row>25</xdr:row>
      <xdr:rowOff>47625</xdr:rowOff>
    </xdr:to>
    <xdr:pic>
      <xdr:nvPicPr>
        <xdr:cNvPr id="2" name="Picture 3" descr="MoreSteam Logo 100x40.jpg"/>
        <xdr:cNvPicPr preferRelativeResize="1">
          <a:picLocks noChangeAspect="1"/>
        </xdr:cNvPicPr>
      </xdr:nvPicPr>
      <xdr:blipFill>
        <a:blip r:embed="rId1"/>
        <a:stretch>
          <a:fillRect/>
        </a:stretch>
      </xdr:blipFill>
      <xdr:spPr>
        <a:xfrm>
          <a:off x="4476750" y="3695700"/>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76200</xdr:rowOff>
    </xdr:from>
    <xdr:to>
      <xdr:col>10</xdr:col>
      <xdr:colOff>19050</xdr:colOff>
      <xdr:row>30</xdr:row>
      <xdr:rowOff>47625</xdr:rowOff>
    </xdr:to>
    <xdr:graphicFrame>
      <xdr:nvGraphicFramePr>
        <xdr:cNvPr id="1" name="Chart 2"/>
        <xdr:cNvGraphicFramePr/>
      </xdr:nvGraphicFramePr>
      <xdr:xfrm>
        <a:off x="209550" y="1371600"/>
        <a:ext cx="6838950" cy="3371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0">
      <selection activeCell="K38" sqref="K38"/>
    </sheetView>
  </sheetViews>
  <sheetFormatPr defaultColWidth="9.140625" defaultRowHeight="12.75"/>
  <cols>
    <col min="1" max="16384" width="9.140625" style="48"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K77"/>
  <sheetViews>
    <sheetView showGridLines="0" zoomScale="80" zoomScaleNormal="80" zoomScalePageLayoutView="0" workbookViewId="0" topLeftCell="A1">
      <selection activeCell="A1" sqref="A1"/>
    </sheetView>
  </sheetViews>
  <sheetFormatPr defaultColWidth="9.140625" defaultRowHeight="12.75"/>
  <cols>
    <col min="1" max="1" width="3.421875" style="0" customWidth="1"/>
    <col min="2" max="2" width="3.140625" style="0" customWidth="1"/>
    <col min="3" max="3" width="43.28125" style="0" customWidth="1"/>
    <col min="4" max="4" width="14.140625" style="0" customWidth="1"/>
    <col min="5" max="5" width="2.28125" style="0" customWidth="1"/>
    <col min="6" max="6" width="17.8515625" style="0" customWidth="1"/>
    <col min="7" max="7" width="1.8515625" style="0" customWidth="1"/>
    <col min="8" max="8" width="18.28125" style="0" customWidth="1"/>
    <col min="9" max="9" width="1.57421875" style="0" customWidth="1"/>
    <col min="10" max="10" width="18.57421875" style="0" customWidth="1"/>
    <col min="11" max="11" width="16.57421875" style="0" customWidth="1"/>
  </cols>
  <sheetData>
    <row r="2" spans="2:9" ht="15.75">
      <c r="B2" s="1" t="s">
        <v>19</v>
      </c>
      <c r="F2" s="15"/>
      <c r="G2" s="15"/>
      <c r="H2" s="15"/>
      <c r="I2" s="15"/>
    </row>
    <row r="4" spans="3:10" ht="12.75">
      <c r="C4" s="39" t="s">
        <v>61</v>
      </c>
      <c r="D4" s="15"/>
      <c r="E4" s="17"/>
      <c r="F4" s="15"/>
      <c r="G4" s="15"/>
      <c r="H4" s="15"/>
      <c r="I4" s="16"/>
      <c r="J4" s="16"/>
    </row>
    <row r="6" spans="2:9" ht="12.75">
      <c r="B6" s="5" t="s">
        <v>2</v>
      </c>
      <c r="C6" s="6"/>
      <c r="F6" s="27" t="s">
        <v>40</v>
      </c>
      <c r="G6" s="28"/>
      <c r="H6" s="29" t="s">
        <v>41</v>
      </c>
      <c r="I6" s="28"/>
    </row>
    <row r="8" spans="3:8" ht="12.75">
      <c r="C8" t="s">
        <v>27</v>
      </c>
      <c r="F8" s="40"/>
      <c r="H8" s="40"/>
    </row>
    <row r="9" spans="3:8" ht="12.75">
      <c r="C9" t="s">
        <v>26</v>
      </c>
      <c r="F9" s="40"/>
      <c r="H9" s="40"/>
    </row>
    <row r="10" spans="3:8" ht="12.75">
      <c r="C10" t="s">
        <v>30</v>
      </c>
      <c r="F10" s="40"/>
      <c r="H10" s="40"/>
    </row>
    <row r="11" spans="3:8" ht="12.75">
      <c r="C11" t="s">
        <v>3</v>
      </c>
      <c r="F11" s="40"/>
      <c r="H11" s="40"/>
    </row>
    <row r="12" spans="3:8" s="15" customFormat="1" ht="12.75">
      <c r="C12" s="15" t="s">
        <v>53</v>
      </c>
      <c r="F12" s="26">
        <f>F8*F11</f>
        <v>0</v>
      </c>
      <c r="H12" s="26">
        <f>H8*H11</f>
        <v>0</v>
      </c>
    </row>
    <row r="13" spans="3:8" ht="12.75">
      <c r="C13" t="s">
        <v>28</v>
      </c>
      <c r="F13" s="41"/>
      <c r="H13" s="41"/>
    </row>
    <row r="14" spans="3:8" ht="12.75">
      <c r="C14" t="s">
        <v>29</v>
      </c>
      <c r="F14" s="41"/>
      <c r="H14" s="41"/>
    </row>
    <row r="15" spans="3:8" ht="12.75">
      <c r="C15" t="s">
        <v>60</v>
      </c>
      <c r="F15" s="2">
        <f>F13*F9+F14</f>
        <v>0</v>
      </c>
      <c r="H15" s="2">
        <f>H13*H9+H14</f>
        <v>0</v>
      </c>
    </row>
    <row r="16" spans="3:8" ht="12.75">
      <c r="C16" t="s">
        <v>20</v>
      </c>
      <c r="F16" s="41"/>
      <c r="H16" s="41"/>
    </row>
    <row r="17" spans="3:9" ht="12.75">
      <c r="C17" t="s">
        <v>4</v>
      </c>
      <c r="F17" s="2">
        <f>F16/250</f>
        <v>0</v>
      </c>
      <c r="G17" s="2"/>
      <c r="H17" s="2">
        <f>H16/250</f>
        <v>0</v>
      </c>
      <c r="I17" s="2"/>
    </row>
    <row r="18" spans="3:9" ht="12.75">
      <c r="C18" t="s">
        <v>60</v>
      </c>
      <c r="F18" s="2">
        <f>F17*F9</f>
        <v>0</v>
      </c>
      <c r="G18" s="2"/>
      <c r="H18" s="2">
        <f>H17*H9</f>
        <v>0</v>
      </c>
      <c r="I18" s="2"/>
    </row>
    <row r="19" spans="3:9" ht="12.75">
      <c r="C19" t="s">
        <v>21</v>
      </c>
      <c r="F19" s="41"/>
      <c r="G19" s="2"/>
      <c r="H19" s="41"/>
      <c r="I19" s="2" t="s">
        <v>17</v>
      </c>
    </row>
    <row r="20" spans="3:8" ht="12.75">
      <c r="C20" t="s">
        <v>33</v>
      </c>
      <c r="F20" s="2">
        <f>F19*F9</f>
        <v>0</v>
      </c>
      <c r="H20" s="2">
        <f>H19*H9</f>
        <v>0</v>
      </c>
    </row>
    <row r="21" spans="3:8" ht="12.75">
      <c r="C21" t="s">
        <v>46</v>
      </c>
      <c r="F21" s="41"/>
      <c r="H21" s="41"/>
    </row>
    <row r="22" spans="3:8" ht="12.75">
      <c r="C22" t="s">
        <v>45</v>
      </c>
      <c r="F22" s="2">
        <f>F21*F9</f>
        <v>0</v>
      </c>
      <c r="H22" s="2">
        <f>H21*H9</f>
        <v>0</v>
      </c>
    </row>
    <row r="23" spans="3:8" ht="12.75">
      <c r="C23" t="s">
        <v>22</v>
      </c>
      <c r="F23" s="41"/>
      <c r="H23" s="41"/>
    </row>
    <row r="24" spans="3:9" ht="12.75">
      <c r="C24" t="s">
        <v>35</v>
      </c>
      <c r="F24" s="18">
        <f>F23*F9/5</f>
        <v>0</v>
      </c>
      <c r="H24" s="18">
        <f>H23*H9/5</f>
        <v>0</v>
      </c>
      <c r="I24" s="15"/>
    </row>
    <row r="25" spans="3:9" ht="12.75">
      <c r="C25" t="s">
        <v>24</v>
      </c>
      <c r="F25" s="42">
        <v>0.33</v>
      </c>
      <c r="H25" s="42">
        <v>0.33</v>
      </c>
      <c r="I25" s="15"/>
    </row>
    <row r="26" spans="3:9" ht="12.75">
      <c r="C26" t="s">
        <v>23</v>
      </c>
      <c r="F26" s="41"/>
      <c r="H26" s="41"/>
      <c r="I26" s="15"/>
    </row>
    <row r="27" spans="3:9" ht="12.75">
      <c r="C27" t="s">
        <v>25</v>
      </c>
      <c r="F27" s="41"/>
      <c r="H27" s="41"/>
      <c r="I27" s="15"/>
    </row>
    <row r="28" spans="3:8" ht="12.75">
      <c r="C28" t="s">
        <v>34</v>
      </c>
      <c r="D28" s="14" t="s">
        <v>17</v>
      </c>
      <c r="E28" s="14"/>
      <c r="F28" s="2">
        <f>(F11*F25)*((F26*F10)+(F27*F9))</f>
        <v>0</v>
      </c>
      <c r="H28" s="2">
        <f>(H11*H25)*((H26*H10)+(H27*H9))</f>
        <v>0</v>
      </c>
    </row>
    <row r="29" ht="12.75">
      <c r="C29" t="s">
        <v>5</v>
      </c>
    </row>
    <row r="30" ht="12.75">
      <c r="C30" s="4" t="s">
        <v>6</v>
      </c>
    </row>
    <row r="31" spans="3:8" ht="12.75">
      <c r="C31" s="19" t="s">
        <v>31</v>
      </c>
      <c r="F31" s="2">
        <f>F15*F8</f>
        <v>0</v>
      </c>
      <c r="H31" s="2">
        <f>H15*H8</f>
        <v>0</v>
      </c>
    </row>
    <row r="32" spans="3:8" ht="12.75">
      <c r="C32" s="19" t="s">
        <v>32</v>
      </c>
      <c r="F32" s="2">
        <f>F8*(F20+F22+F24+F28)</f>
        <v>0</v>
      </c>
      <c r="H32" s="2">
        <f>H8*(H20+H22+H24+H28)</f>
        <v>0</v>
      </c>
    </row>
    <row r="33" spans="3:8" ht="13.5" thickBot="1">
      <c r="C33" s="19" t="s">
        <v>55</v>
      </c>
      <c r="D33" s="24">
        <f>SUM(F33:I33)</f>
        <v>0</v>
      </c>
      <c r="E33" s="25"/>
      <c r="F33" s="3">
        <f>SUM(F31:F32)</f>
        <v>0</v>
      </c>
      <c r="H33" s="3">
        <f>SUM(H31:H32)</f>
        <v>0</v>
      </c>
    </row>
    <row r="34" spans="3:8" ht="13.5" thickTop="1">
      <c r="C34" t="s">
        <v>36</v>
      </c>
      <c r="F34" s="3" t="e">
        <f>F33/F8</f>
        <v>#DIV/0!</v>
      </c>
      <c r="H34" s="3" t="e">
        <f>H33/H8</f>
        <v>#DIV/0!</v>
      </c>
    </row>
    <row r="35" spans="3:8" ht="12.75">
      <c r="C35" t="s">
        <v>8</v>
      </c>
      <c r="F35" s="32" t="e">
        <f>F33/F12</f>
        <v>#DIV/0!</v>
      </c>
      <c r="H35" s="21" t="e">
        <f>H33/H12</f>
        <v>#DIV/0!</v>
      </c>
    </row>
    <row r="36" spans="4:8" ht="12.75">
      <c r="D36" s="20"/>
      <c r="E36" s="20"/>
      <c r="F36" s="3"/>
      <c r="H36" s="3"/>
    </row>
    <row r="37" spans="6:8" ht="12.75">
      <c r="F37" s="3"/>
      <c r="H37" s="3"/>
    </row>
    <row r="38" spans="3:8" ht="12.75">
      <c r="C38" s="4" t="s">
        <v>7</v>
      </c>
      <c r="D38" t="s">
        <v>37</v>
      </c>
      <c r="F38" t="s">
        <v>38</v>
      </c>
      <c r="H38" t="s">
        <v>39</v>
      </c>
    </row>
    <row r="39" spans="3:8" ht="12.75">
      <c r="C39" s="19" t="s">
        <v>31</v>
      </c>
      <c r="F39" s="2">
        <f>F8*F18</f>
        <v>0</v>
      </c>
      <c r="H39" s="2">
        <f>H8*H18</f>
        <v>0</v>
      </c>
    </row>
    <row r="40" spans="3:8" ht="12.75">
      <c r="C40" s="19" t="s">
        <v>32</v>
      </c>
      <c r="F40" s="3">
        <f>F8*(F24+F22+F20+F28)</f>
        <v>0</v>
      </c>
      <c r="H40" s="3">
        <f>H8*(H24+H22+H20+H28)</f>
        <v>0</v>
      </c>
    </row>
    <row r="41" spans="3:8" ht="12.75">
      <c r="C41" s="19" t="s">
        <v>52</v>
      </c>
      <c r="F41" s="30" t="e">
        <f>F40/F12</f>
        <v>#DIV/0!</v>
      </c>
      <c r="H41" s="30" t="e">
        <f>H40/H12</f>
        <v>#DIV/0!</v>
      </c>
    </row>
    <row r="42" spans="3:8" ht="13.5" thickBot="1">
      <c r="C42" s="19" t="s">
        <v>55</v>
      </c>
      <c r="D42" s="24">
        <f>SUM(F42:I42)</f>
        <v>0</v>
      </c>
      <c r="E42" s="25"/>
      <c r="F42" s="3">
        <f>SUM(F39:F40)</f>
        <v>0</v>
      </c>
      <c r="H42" s="3">
        <f>SUM(H39:H40)</f>
        <v>0</v>
      </c>
    </row>
    <row r="43" spans="3:9" ht="13.5" thickTop="1">
      <c r="C43" t="s">
        <v>36</v>
      </c>
      <c r="F43" s="22" t="e">
        <f>F42/F8</f>
        <v>#DIV/0!</v>
      </c>
      <c r="G43" s="23"/>
      <c r="H43" s="22" t="e">
        <f>H42/H8</f>
        <v>#DIV/0!</v>
      </c>
      <c r="I43" s="23"/>
    </row>
    <row r="44" spans="3:8" ht="12.75">
      <c r="C44" t="s">
        <v>8</v>
      </c>
      <c r="D44" s="20"/>
      <c r="E44" s="20"/>
      <c r="F44" s="32" t="e">
        <f>F42/F12</f>
        <v>#DIV/0!</v>
      </c>
      <c r="G44" s="34"/>
      <c r="H44" s="33" t="e">
        <f>H42/H12</f>
        <v>#DIV/0!</v>
      </c>
    </row>
    <row r="46" spans="2:3" ht="12.75">
      <c r="B46" s="5" t="s">
        <v>15</v>
      </c>
      <c r="C46" s="7"/>
    </row>
    <row r="48" spans="3:8" ht="12.75">
      <c r="C48" t="s">
        <v>9</v>
      </c>
      <c r="F48" s="40">
        <v>5</v>
      </c>
      <c r="H48" s="40">
        <v>3</v>
      </c>
    </row>
    <row r="49" spans="3:8" ht="12.75">
      <c r="C49" t="s">
        <v>47</v>
      </c>
      <c r="F49" s="40">
        <v>1</v>
      </c>
      <c r="H49" s="40">
        <v>1</v>
      </c>
    </row>
    <row r="50" spans="3:8" ht="12.75">
      <c r="C50" t="s">
        <v>44</v>
      </c>
      <c r="F50" s="2">
        <f>F48*F17</f>
        <v>0</v>
      </c>
      <c r="H50" s="2">
        <f>H48*H17</f>
        <v>0</v>
      </c>
    </row>
    <row r="51" spans="3:8" ht="12.75">
      <c r="C51" t="s">
        <v>42</v>
      </c>
      <c r="F51" s="3" t="e">
        <f>(F17*F48)/F11</f>
        <v>#DIV/0!</v>
      </c>
      <c r="H51" s="3" t="e">
        <f>(H17*H48)/H11</f>
        <v>#DIV/0!</v>
      </c>
    </row>
    <row r="52" spans="3:8" ht="12.75">
      <c r="C52" t="s">
        <v>33</v>
      </c>
      <c r="F52" s="3">
        <f>F48*F19</f>
        <v>0</v>
      </c>
      <c r="H52" s="3">
        <f>H48*H19</f>
        <v>0</v>
      </c>
    </row>
    <row r="53" spans="3:8" ht="12.75">
      <c r="C53" t="s">
        <v>45</v>
      </c>
      <c r="F53" s="3">
        <v>0</v>
      </c>
      <c r="H53" s="3">
        <v>0</v>
      </c>
    </row>
    <row r="54" spans="3:8" ht="12.75">
      <c r="C54" t="s">
        <v>35</v>
      </c>
      <c r="F54" s="3">
        <f>F49*F23</f>
        <v>0</v>
      </c>
      <c r="H54" s="3">
        <f>H49*H23</f>
        <v>0</v>
      </c>
    </row>
    <row r="55" spans="3:8" ht="12.75">
      <c r="C55" t="s">
        <v>48</v>
      </c>
      <c r="F55" s="3">
        <f>F11*F25*((F26*F49)+(F27*F48))</f>
        <v>0</v>
      </c>
      <c r="H55" s="3">
        <f>H11*H25*((H26*H49)+(H27*H48))</f>
        <v>0</v>
      </c>
    </row>
    <row r="56" spans="3:8" ht="12.75">
      <c r="C56" t="s">
        <v>50</v>
      </c>
      <c r="F56" s="3">
        <f>F52+F54+F55</f>
        <v>0</v>
      </c>
      <c r="H56" s="3">
        <f>H52+H54+H55</f>
        <v>0</v>
      </c>
    </row>
    <row r="57" spans="3:8" ht="12.75">
      <c r="C57" t="s">
        <v>51</v>
      </c>
      <c r="F57" s="3" t="e">
        <f>F56/F11</f>
        <v>#DIV/0!</v>
      </c>
      <c r="H57" s="3" t="e">
        <f>H56/H11</f>
        <v>#DIV/0!</v>
      </c>
    </row>
    <row r="58" spans="3:8" ht="12.75">
      <c r="C58" t="s">
        <v>49</v>
      </c>
      <c r="F58" s="3">
        <f>F50+F52+F54+F55</f>
        <v>0</v>
      </c>
      <c r="H58" s="3">
        <f>H50+H52+H54+H55</f>
        <v>0</v>
      </c>
    </row>
    <row r="59" spans="3:8" ht="12.75">
      <c r="C59" t="s">
        <v>10</v>
      </c>
      <c r="F59" s="2" t="e">
        <f>F58/F11</f>
        <v>#DIV/0!</v>
      </c>
      <c r="H59" s="2" t="e">
        <f>H58/H11</f>
        <v>#DIV/0!</v>
      </c>
    </row>
    <row r="60" spans="3:8" ht="12.75">
      <c r="C60" t="s">
        <v>43</v>
      </c>
      <c r="F60" s="3"/>
      <c r="H60" s="3"/>
    </row>
    <row r="61" spans="3:8" ht="12.75">
      <c r="C61" s="43" t="s">
        <v>62</v>
      </c>
      <c r="F61" s="3"/>
      <c r="H61" s="3"/>
    </row>
    <row r="62" spans="3:8" ht="13.5" thickBot="1">
      <c r="C62" t="s">
        <v>54</v>
      </c>
      <c r="D62" s="24" t="e">
        <f>F62+H62</f>
        <v>#DIV/0!</v>
      </c>
      <c r="F62" s="3" t="e">
        <f>(F63*F12)</f>
        <v>#DIV/0!</v>
      </c>
      <c r="H62" s="3" t="e">
        <f>(H63*H12)</f>
        <v>#DIV/0!</v>
      </c>
    </row>
    <row r="63" spans="3:11" ht="13.5" thickTop="1">
      <c r="C63" t="s">
        <v>8</v>
      </c>
      <c r="D63" s="18"/>
      <c r="E63" s="15"/>
      <c r="F63" s="32" t="e">
        <f>F59+F60+F61</f>
        <v>#DIV/0!</v>
      </c>
      <c r="H63" s="33" t="e">
        <f>H59+H60+H61</f>
        <v>#DIV/0!</v>
      </c>
      <c r="K63" s="35"/>
    </row>
    <row r="64" spans="3:5" ht="12.75">
      <c r="C64" t="s">
        <v>11</v>
      </c>
      <c r="D64" s="31" t="s">
        <v>17</v>
      </c>
      <c r="E64" s="31"/>
    </row>
    <row r="65" spans="6:10" ht="12.75">
      <c r="F65" s="28"/>
      <c r="H65" s="28"/>
      <c r="J65" s="28"/>
    </row>
    <row r="66" spans="6:10" ht="12.75">
      <c r="F66" s="28" t="s">
        <v>56</v>
      </c>
      <c r="H66" s="28" t="s">
        <v>57</v>
      </c>
      <c r="J66" s="28" t="s">
        <v>58</v>
      </c>
    </row>
    <row r="67" spans="6:10" ht="12.75">
      <c r="F67" s="2">
        <f>(F60+F61)*F12</f>
        <v>0</v>
      </c>
      <c r="H67" s="2">
        <f>(H60+H61)*H12</f>
        <v>0</v>
      </c>
      <c r="J67" s="3">
        <f>F67+H67</f>
        <v>0</v>
      </c>
    </row>
    <row r="68" spans="3:10" ht="12.75">
      <c r="C68" s="15"/>
      <c r="D68" s="15"/>
      <c r="E68" s="15"/>
      <c r="F68" s="36"/>
      <c r="G68" s="15"/>
      <c r="H68" s="36"/>
      <c r="J68" s="28"/>
    </row>
    <row r="69" spans="3:10" ht="12.75">
      <c r="C69" s="37"/>
      <c r="D69" s="15"/>
      <c r="E69" s="15"/>
      <c r="F69" s="18"/>
      <c r="G69" s="15"/>
      <c r="H69" s="18"/>
      <c r="J69" s="2"/>
    </row>
    <row r="70" spans="3:8" ht="12.75">
      <c r="C70" s="15"/>
      <c r="D70" s="15"/>
      <c r="E70" s="15"/>
      <c r="F70" s="15"/>
      <c r="G70" s="15"/>
      <c r="H70" s="15"/>
    </row>
    <row r="71" spans="3:8" ht="12.75">
      <c r="C71" s="15"/>
      <c r="D71" s="15"/>
      <c r="E71" s="15"/>
      <c r="F71" s="15"/>
      <c r="G71" s="15"/>
      <c r="H71" s="18"/>
    </row>
    <row r="72" spans="3:8" ht="12.75">
      <c r="C72" s="15"/>
      <c r="D72" s="15"/>
      <c r="E72" s="15"/>
      <c r="F72" s="18"/>
      <c r="G72" s="15"/>
      <c r="H72" s="18"/>
    </row>
    <row r="73" spans="3:8" ht="12.75">
      <c r="C73" s="15"/>
      <c r="D73" s="15"/>
      <c r="E73" s="15"/>
      <c r="F73" s="18"/>
      <c r="G73" s="15"/>
      <c r="H73" s="18"/>
    </row>
    <row r="74" spans="3:8" ht="12.75">
      <c r="C74" s="15"/>
      <c r="D74" s="15"/>
      <c r="E74" s="15"/>
      <c r="F74" s="38"/>
      <c r="G74" s="38"/>
      <c r="H74" s="38"/>
    </row>
    <row r="75" spans="3:8" ht="12.75">
      <c r="C75" s="15"/>
      <c r="D75" s="15"/>
      <c r="E75" s="15"/>
      <c r="F75" s="15"/>
      <c r="G75" s="15"/>
      <c r="H75" s="15"/>
    </row>
    <row r="76" spans="3:8" ht="12.75">
      <c r="C76" s="15"/>
      <c r="D76" s="15"/>
      <c r="E76" s="15"/>
      <c r="F76" s="15"/>
      <c r="G76" s="15"/>
      <c r="H76" s="15"/>
    </row>
    <row r="77" spans="3:8" ht="12.75">
      <c r="C77" s="15"/>
      <c r="D77" s="15"/>
      <c r="E77" s="15"/>
      <c r="F77" s="15"/>
      <c r="G77" s="15"/>
      <c r="H77" s="15"/>
    </row>
  </sheetData>
  <sheetProtection/>
  <printOptions/>
  <pageMargins left="0.5" right="0.5" top="0.5" bottom="0.5" header="0.5" footer="0.5"/>
  <pageSetup fitToHeight="1" fitToWidth="1"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B2:E9"/>
  <sheetViews>
    <sheetView zoomScalePageLayoutView="0" workbookViewId="0" topLeftCell="A1">
      <selection activeCell="M21" sqref="M21"/>
    </sheetView>
  </sheetViews>
  <sheetFormatPr defaultColWidth="9.140625" defaultRowHeight="12.75"/>
  <cols>
    <col min="1" max="1" width="3.140625" style="0" customWidth="1"/>
    <col min="2" max="2" width="26.57421875" style="0" customWidth="1"/>
    <col min="3" max="3" width="9.8515625" style="0" customWidth="1"/>
    <col min="4" max="4" width="10.140625" style="0" customWidth="1"/>
    <col min="5" max="5" width="10.00390625" style="0" customWidth="1"/>
  </cols>
  <sheetData>
    <row r="1" ht="7.5" customHeight="1"/>
    <row r="2" spans="3:5" ht="12.75">
      <c r="C2" s="8"/>
      <c r="D2" s="47" t="s">
        <v>16</v>
      </c>
      <c r="E2" s="44"/>
    </row>
    <row r="3" spans="3:5" ht="12.75">
      <c r="C3" s="11" t="s">
        <v>0</v>
      </c>
      <c r="D3" s="12" t="s">
        <v>1</v>
      </c>
      <c r="E3" s="45"/>
    </row>
    <row r="4" spans="2:5" ht="12.75">
      <c r="B4" s="10" t="s">
        <v>12</v>
      </c>
      <c r="C4" s="9" t="e">
        <f>'Training Cost Comparison'!$F$35</f>
        <v>#DIV/0!</v>
      </c>
      <c r="D4" s="9" t="e">
        <f>'Training Cost Comparison'!$H$35</f>
        <v>#DIV/0!</v>
      </c>
      <c r="E4" s="31"/>
    </row>
    <row r="5" spans="2:5" ht="12.75">
      <c r="B5" s="10" t="s">
        <v>13</v>
      </c>
      <c r="C5" s="9" t="e">
        <f>'Training Cost Comparison'!$F$44</f>
        <v>#DIV/0!</v>
      </c>
      <c r="D5" s="9" t="e">
        <f>'Training Cost Comparison'!$H$44</f>
        <v>#DIV/0!</v>
      </c>
      <c r="E5" s="31"/>
    </row>
    <row r="6" spans="2:5" ht="12.75">
      <c r="B6" s="10" t="s">
        <v>14</v>
      </c>
      <c r="C6" s="9" t="e">
        <f>'Training Cost Comparison'!$F$63</f>
        <v>#DIV/0!</v>
      </c>
      <c r="D6" s="9" t="e">
        <f>'Training Cost Comparison'!$H$63</f>
        <v>#DIV/0!</v>
      </c>
      <c r="E6" s="31"/>
    </row>
    <row r="7" spans="2:5" ht="12.75">
      <c r="B7" s="10" t="s">
        <v>18</v>
      </c>
      <c r="C7" s="9">
        <f>'Training Cost Comparison'!F60+'Training Cost Comparison'!F61</f>
        <v>0</v>
      </c>
      <c r="D7" s="9">
        <f>'Training Cost Comparison'!H60+'Training Cost Comparison'!H61</f>
        <v>0</v>
      </c>
      <c r="E7" s="31"/>
    </row>
    <row r="8" ht="5.25" customHeight="1">
      <c r="E8" s="44"/>
    </row>
    <row r="9" spans="2:5" ht="12.75">
      <c r="B9" t="s">
        <v>59</v>
      </c>
      <c r="C9" s="13">
        <f>'Training Cost Comparison'!F12</f>
        <v>0</v>
      </c>
      <c r="D9" s="13">
        <f>'Training Cost Comparison'!H12</f>
        <v>0</v>
      </c>
      <c r="E9" s="46"/>
    </row>
  </sheetData>
  <sheetProtection/>
  <printOptions/>
  <pageMargins left="0.5" right="0.5" top="0.75" bottom="0.75" header="0.5" footer="0.5"/>
  <pageSetup fitToHeight="1" fitToWidth="1"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MoreSteam.com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Hathaway</dc:creator>
  <cp:keywords/>
  <dc:description/>
  <cp:lastModifiedBy>Larry Goldman</cp:lastModifiedBy>
  <cp:lastPrinted>2004-04-05T17:49:01Z</cp:lastPrinted>
  <dcterms:created xsi:type="dcterms:W3CDTF">2004-04-02T19:33:03Z</dcterms:created>
  <dcterms:modified xsi:type="dcterms:W3CDTF">2011-12-29T21:32:37Z</dcterms:modified>
  <cp:category/>
  <cp:version/>
  <cp:contentType/>
  <cp:contentStatus/>
</cp:coreProperties>
</file>